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927" activeTab="7"/>
  </bookViews>
  <sheets>
    <sheet name="Выборка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ИТОГ" sheetId="7" r:id="rId7"/>
    <sheet name="Рейтинг организаций" sheetId="8" r:id="rId8"/>
  </sheets>
  <definedNames>
    <definedName name="_GoBack" localSheetId="5">'Критерий 5'!#REF!</definedName>
    <definedName name="_xlnm._FilterDatabase" localSheetId="0" hidden="1">'Выборка'!$A$1:$F$239</definedName>
    <definedName name="_xlnm._FilterDatabase" localSheetId="6" hidden="1">'ИТОГ'!$A$3:$V$6</definedName>
    <definedName name="_xlnm._FilterDatabase" localSheetId="1" hidden="1">'Критерий 1'!$A$4:$R$5</definedName>
    <definedName name="_xlnm._FilterDatabase" localSheetId="2" hidden="1">'Критерий 2'!$A$3:$L$4</definedName>
    <definedName name="_xlnm._FilterDatabase" localSheetId="3" hidden="1">'Критерий 3'!$A$3:$M$4</definedName>
    <definedName name="_xlnm._FilterDatabase" localSheetId="4" hidden="1">'Критерий 4'!$A$2:$O$37</definedName>
    <definedName name="_xlnm._FilterDatabase" localSheetId="7" hidden="1">'Рейтинг организаций'!$A$3:$V$4</definedName>
  </definedNames>
  <calcPr fullCalcOnLoad="1"/>
</workbook>
</file>

<file path=xl/sharedStrings.xml><?xml version="1.0" encoding="utf-8"?>
<sst xmlns="http://schemas.openxmlformats.org/spreadsheetml/2006/main" count="186" uniqueCount="119">
  <si>
    <t>Тип образовательной организации</t>
  </si>
  <si>
    <t>МО</t>
  </si>
  <si>
    <t xml:space="preserve">Наименование образовательной организации </t>
  </si>
  <si>
    <t>Муниципальные общеобразовательные организации</t>
  </si>
  <si>
    <t>Численность получателей услуг в 2018 г.</t>
  </si>
  <si>
    <t>Показатель 4.1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</t>
  </si>
  <si>
    <t>Показатель 4.2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</si>
  <si>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>№</t>
  </si>
  <si>
    <t>Показатель 5.2 Доля получателей услуг, удовлетворенных графиком работы организации образования</t>
  </si>
  <si>
    <t>Показатель 5.3 Доля получателей услуг, удовлетворенных в целом условиями оказания услуг в организации образования</t>
  </si>
  <si>
    <t>Число получателей услуг, удовлетворенных графиком работы организации образования</t>
  </si>
  <si>
    <t>Число получателей услуг, удовлетворенных в целом условиями оказания услуг в организации образования</t>
  </si>
  <si>
    <t>Показатель 4.3 Доля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</si>
  <si>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Число получателей услуг, удовлетворенных доброжелательностью, вежливостью работников организации образования, обеспечивающих первичный контакт и информирование получателя услуги</t>
  </si>
  <si>
    <t>Число получателей услуг, удовлетворенных доброжелательностью, вежливостью работников организации образования, обеспечивающих непосредственное оказание услуги</t>
  </si>
  <si>
    <t>Число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</si>
  <si>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Число получателей услуг, удовлетворенных комфортностью предоставления услуг организацией образования</t>
  </si>
  <si>
    <t>Число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</si>
  <si>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Показатель 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</si>
  <si>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Показатель 3.1 Оборудование территории, прилегающей к организации, и ее помещений с учетом доступности для инвалидов</t>
  </si>
  <si>
    <t>Показатель 2.1 Обеспечение в организации комфортных условий для предоставления услуг</t>
  </si>
  <si>
    <t>Показатель 2.3 Доля получателей услуг, удовлетворенных комфортностью условий предоставления услуг</t>
  </si>
  <si>
    <t>Показатель 1.3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</t>
  </si>
  <si>
    <t>от 0 до 46 единиц</t>
  </si>
  <si>
    <t>Интегральное значение по совокупности общих критериев в части показателей, характеризующих общие критерии оценки</t>
  </si>
  <si>
    <t>1 -  Показатели, характеризующие открытость и доступность информации об организации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</si>
  <si>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</si>
  <si>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</si>
  <si>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</si>
  <si>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1.1</t>
  </si>
  <si>
    <t>1.2</t>
  </si>
  <si>
    <t>1.3</t>
  </si>
  <si>
    <t>2.1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</si>
  <si>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</si>
  <si>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</si>
  <si>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</si>
  <si>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</si>
  <si>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</si>
  <si>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</si>
  <si>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</si>
  <si>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</si>
  <si>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</si>
  <si>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</si>
  <si>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2 - Показатели, характеризующие комфортность условий предоставления услуг</t>
  </si>
  <si>
    <t>К1</t>
  </si>
  <si>
    <t>К2</t>
  </si>
  <si>
    <t>К3</t>
  </si>
  <si>
    <t>К4</t>
  </si>
  <si>
    <t>К5</t>
  </si>
  <si>
    <t>СРЕДНЕЕ ЗНАЧЕНИЕ ПО РЕГИОНУ</t>
  </si>
  <si>
    <t>СРЕДНЕЕ ЗНАЧЕНИЕ К1</t>
  </si>
  <si>
    <t>СРЕДНЕЕ ЗНАЧЕНИЕ К2</t>
  </si>
  <si>
    <t>СРЕДНЕЕ ЗНАЧЕНИЕ К3</t>
  </si>
  <si>
    <t>СРЕДНЕЕ ЗНАЧЕНИЕ К4</t>
  </si>
  <si>
    <t>СРЕДНЕЕ ЗНАЧЕНИЕ К5</t>
  </si>
  <si>
    <t>в % в ГС</t>
  </si>
  <si>
    <t>Место в рейтинге</t>
  </si>
  <si>
    <t>Количество респондентов</t>
  </si>
  <si>
    <t>Значение показателя 1.1</t>
  </si>
  <si>
    <t>Значение показателя 1.1 с учетом значимости</t>
  </si>
  <si>
    <t>Показатель 1.2 Обеспечение на официальном сайте организации наличия и функционирования дистанционных способов обратной связи и взаимодействия с получателями услуг</t>
  </si>
  <si>
    <t>Значение показателя 1.2</t>
  </si>
  <si>
    <t>Значение показателя 1.2 с учетом значимости</t>
  </si>
  <si>
    <t xml:space="preserve">Число получателей услуг, опрошенных по данному вопросу </t>
  </si>
  <si>
    <t>Значение показателя 1.3</t>
  </si>
  <si>
    <t>Значение показателя 1.3 с учетом значимости</t>
  </si>
  <si>
    <t>Итого по критерию:</t>
  </si>
  <si>
    <t>1.1.1.</t>
  </si>
  <si>
    <t>1.1.2.</t>
  </si>
  <si>
    <t>1.3.1.</t>
  </si>
  <si>
    <t>1.3.2.</t>
  </si>
  <si>
    <t>Значение показателя</t>
  </si>
  <si>
    <t>Показатель 1.1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НПА</t>
  </si>
  <si>
    <r>
      <t xml:space="preserve">Объем информации, размещение которой на стенде в помещении организации социальной сферы установлено НПА </t>
    </r>
    <r>
      <rPr>
        <i/>
        <sz val="10"/>
        <color indexed="8"/>
        <rFont val="Times New Roman"/>
        <family val="1"/>
      </rPr>
      <t>(</t>
    </r>
    <r>
      <rPr>
        <i/>
        <u val="single"/>
        <sz val="10"/>
        <color indexed="8"/>
        <rFont val="Times New Roman"/>
        <family val="1"/>
      </rPr>
      <t>нормативное</t>
    </r>
    <r>
      <rPr>
        <i/>
        <sz val="10"/>
        <color indexed="8"/>
        <rFont val="Times New Roman"/>
        <family val="1"/>
      </rPr>
      <t xml:space="preserve"> количество материалов/единиц информации)</t>
    </r>
  </si>
  <si>
    <t>4 и более способов</t>
  </si>
  <si>
    <t>Количество комфортных условий для предоставления услуг</t>
  </si>
  <si>
    <t>Значение показателя 2.1</t>
  </si>
  <si>
    <t>Значение показателя 2.1 с учетом значимости</t>
  </si>
  <si>
    <t>Число получателей услуг, опрошенных по данному вопросу</t>
  </si>
  <si>
    <t>Значение показателя 2.3</t>
  </si>
  <si>
    <t>Значение показателя 2.3 с учетом значимости</t>
  </si>
  <si>
    <t>5 и более условий</t>
  </si>
  <si>
    <t>Значение показателя 3.1</t>
  </si>
  <si>
    <t>Значение показателя 3.1 с учетом значимости</t>
  </si>
  <si>
    <t>Показатель 3.2 Обеспечение в организации условий доступности, позволяющих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</si>
  <si>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</si>
  <si>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Значение показателя 3.2</t>
  </si>
  <si>
    <t>Значение показателя 3.2 с учетом значимости</t>
  </si>
  <si>
    <t>Показатель 3.3 Доля получателей услуг, удовлетворенных доступностью услуг для инвалидов</t>
  </si>
  <si>
    <t>Значение показателя 3.3</t>
  </si>
  <si>
    <t>Значение показателя 3.3 с учетом значимости</t>
  </si>
  <si>
    <t>Число получателей услуг-инвалидов, удовлетворенных доступностью услуг для инвалидов</t>
  </si>
  <si>
    <t>Число получателей услуг-инвалидов, опрошенных по данному вопросу</t>
  </si>
  <si>
    <t>Значение показателя 4.1</t>
  </si>
  <si>
    <t>Значение показателя 4.1 с учетом значимости</t>
  </si>
  <si>
    <t>Значение показателя 4.2</t>
  </si>
  <si>
    <t>Значение показателя 4.2 с учетом значимости</t>
  </si>
  <si>
    <t>Значение показателя 4.3</t>
  </si>
  <si>
    <t>Значение показателя 4.3 с учетом значимости</t>
  </si>
  <si>
    <t>Значение показателя 5.1</t>
  </si>
  <si>
    <t>Значение показателя 5.1 с учетом значимости</t>
  </si>
  <si>
    <t>Значение показателя 5.2</t>
  </si>
  <si>
    <t>Значение показателя 5.2 с учетом значимости</t>
  </si>
  <si>
    <t>Значение показателя 5.3</t>
  </si>
  <si>
    <t>Значение показателя 5.3 с учетом значимости</t>
  </si>
  <si>
    <t xml:space="preserve"> 14 единиц</t>
  </si>
  <si>
    <t>от 0 до 14 единиц</t>
  </si>
  <si>
    <t>от 44 до 46 единиц</t>
  </si>
  <si>
    <t xml:space="preserve">Объем информации, размещение которой на официальном сайте образовательной организации в сети «Интернет» установлено НПА (нормативное количество материалов/единиц информации) </t>
  </si>
  <si>
    <t xml:space="preserve">Объем информации, размещенной на официальном сайте образовательной организации (фактическое количество материалов/единиц информации) </t>
  </si>
  <si>
    <t>Объем информации, размещенной на информационных стендах в помещении образовательной организации (фактическое количество материалов/единиц информации)</t>
  </si>
  <si>
    <t>Количество функционирующих дистанционных способов взаимодействия с получателями услуг, информация о которых размещена на официальном сайте образовательной организации</t>
  </si>
  <si>
    <t>Число получателей услуг, удовлетворенных открытостью, полнотой и доступностью информации, размещенной на информационных стендах в помещении образовательной организации</t>
  </si>
  <si>
    <t>Число получателей услуг, удовлетворенных открытостью, полнотой и доступностью информации, размещенной на официальном сайте образовательной организации</t>
  </si>
  <si>
    <t>Количество условий доступности образовательной организации для инвалидов</t>
  </si>
  <si>
    <t>Выборка (план)</t>
  </si>
  <si>
    <t>Локтевский район</t>
  </si>
  <si>
    <t>9</t>
  </si>
  <si>
    <t>МБОУ "Успенская средняя общеобразовательная школа"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</si>
</sst>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%"/>
  </numFmts>
  <fonts count="34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1"/>
      <color indexed="56"/>
      <name val="Times New Roman"/>
      <family val="1"/>
    </font>
    <font>
      <b/>
      <sz val="14"/>
      <color indexed="56"/>
      <name val="Times New Roman"/>
      <family val="1"/>
    </font>
    <font>
      <sz val="11"/>
      <color indexed="56"/>
      <name val="Times New Roman"/>
      <family val="1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172" fontId="29" fillId="4" borderId="11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wrapText="1"/>
    </xf>
    <xf numFmtId="172" fontId="24" fillId="0" borderId="14" xfId="0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wrapText="1"/>
    </xf>
    <xf numFmtId="9" fontId="22" fillId="0" borderId="10" xfId="0" applyNumberFormat="1" applyFont="1" applyBorder="1" applyAlignment="1">
      <alignment horizontal="center" wrapText="1"/>
    </xf>
    <xf numFmtId="0" fontId="28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wrapText="1"/>
    </xf>
    <xf numFmtId="49" fontId="26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172" fontId="27" fillId="24" borderId="14" xfId="0" applyNumberFormat="1" applyFont="1" applyFill="1" applyBorder="1" applyAlignment="1">
      <alignment horizontal="center" vertical="center"/>
    </xf>
    <xf numFmtId="0" fontId="25" fillId="24" borderId="0" xfId="0" applyFont="1" applyFill="1" applyAlignment="1">
      <alignment/>
    </xf>
    <xf numFmtId="172" fontId="29" fillId="4" borderId="12" xfId="0" applyNumberFormat="1" applyFont="1" applyFill="1" applyBorder="1" applyAlignment="1">
      <alignment horizontal="center" vertical="center"/>
    </xf>
    <xf numFmtId="172" fontId="29" fillId="4" borderId="17" xfId="0" applyNumberFormat="1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8" xfId="0" applyFont="1" applyFill="1" applyBorder="1" applyAlignment="1">
      <alignment horizontal="center" vertical="center" wrapText="1"/>
    </xf>
    <xf numFmtId="172" fontId="30" fillId="24" borderId="14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172" fontId="29" fillId="2" borderId="19" xfId="0" applyNumberFormat="1" applyFont="1" applyFill="1" applyBorder="1" applyAlignment="1">
      <alignment horizontal="center" vertical="center" wrapText="1"/>
    </xf>
    <xf numFmtId="172" fontId="29" fillId="2" borderId="17" xfId="0" applyNumberFormat="1" applyFont="1" applyFill="1" applyBorder="1" applyAlignment="1">
      <alignment horizontal="center" vertical="center" wrapText="1"/>
    </xf>
    <xf numFmtId="172" fontId="29" fillId="2" borderId="11" xfId="0" applyNumberFormat="1" applyFont="1" applyFill="1" applyBorder="1" applyAlignment="1">
      <alignment horizontal="center" vertical="center" wrapText="1"/>
    </xf>
    <xf numFmtId="172" fontId="29" fillId="3" borderId="12" xfId="0" applyNumberFormat="1" applyFont="1" applyFill="1" applyBorder="1" applyAlignment="1">
      <alignment horizontal="center" vertical="center" wrapText="1"/>
    </xf>
    <xf numFmtId="172" fontId="29" fillId="3" borderId="1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9" fontId="22" fillId="0" borderId="0" xfId="0" applyNumberFormat="1" applyFont="1" applyBorder="1" applyAlignment="1">
      <alignment horizontal="center" wrapText="1"/>
    </xf>
    <xf numFmtId="1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2" fontId="26" fillId="2" borderId="10" xfId="0" applyNumberFormat="1" applyFont="1" applyFill="1" applyBorder="1" applyAlignment="1">
      <alignment horizontal="center" vertical="center" wrapText="1"/>
    </xf>
    <xf numFmtId="172" fontId="26" fillId="2" borderId="10" xfId="0" applyNumberFormat="1" applyFont="1" applyFill="1" applyBorder="1" applyAlignment="1">
      <alignment horizontal="center" vertical="center" wrapText="1"/>
    </xf>
    <xf numFmtId="172" fontId="26" fillId="2" borderId="10" xfId="0" applyNumberFormat="1" applyFont="1" applyFill="1" applyBorder="1" applyAlignment="1">
      <alignment horizontal="center" vertical="center"/>
    </xf>
    <xf numFmtId="172" fontId="29" fillId="2" borderId="10" xfId="0" applyNumberFormat="1" applyFont="1" applyFill="1" applyBorder="1" applyAlignment="1">
      <alignment horizontal="center" vertical="center"/>
    </xf>
    <xf numFmtId="172" fontId="26" fillId="3" borderId="10" xfId="0" applyNumberFormat="1" applyFont="1" applyFill="1" applyBorder="1" applyAlignment="1">
      <alignment horizontal="center" vertical="center" wrapText="1"/>
    </xf>
    <xf numFmtId="172" fontId="26" fillId="3" borderId="10" xfId="0" applyNumberFormat="1" applyFont="1" applyFill="1" applyBorder="1" applyAlignment="1">
      <alignment horizontal="center" vertical="center" wrapText="1"/>
    </xf>
    <xf numFmtId="172" fontId="26" fillId="3" borderId="10" xfId="0" applyNumberFormat="1" applyFont="1" applyFill="1" applyBorder="1" applyAlignment="1">
      <alignment horizontal="center" vertical="center"/>
    </xf>
    <xf numFmtId="172" fontId="29" fillId="3" borderId="10" xfId="0" applyNumberFormat="1" applyFont="1" applyFill="1" applyBorder="1" applyAlignment="1">
      <alignment horizontal="center" vertical="center"/>
    </xf>
    <xf numFmtId="172" fontId="26" fillId="4" borderId="10" xfId="0" applyNumberFormat="1" applyFont="1" applyFill="1" applyBorder="1" applyAlignment="1">
      <alignment horizontal="center" vertical="center"/>
    </xf>
    <xf numFmtId="172" fontId="26" fillId="4" borderId="10" xfId="0" applyNumberFormat="1" applyFont="1" applyFill="1" applyBorder="1" applyAlignment="1">
      <alignment horizontal="center" vertical="center" wrapText="1"/>
    </xf>
    <xf numFmtId="172" fontId="29" fillId="4" borderId="10" xfId="0" applyNumberFormat="1" applyFont="1" applyFill="1" applyBorder="1" applyAlignment="1">
      <alignment horizontal="center" vertical="center"/>
    </xf>
    <xf numFmtId="172" fontId="26" fillId="5" borderId="10" xfId="0" applyNumberFormat="1" applyFont="1" applyFill="1" applyBorder="1" applyAlignment="1">
      <alignment horizontal="center" vertical="center" wrapText="1"/>
    </xf>
    <xf numFmtId="172" fontId="26" fillId="5" borderId="10" xfId="0" applyNumberFormat="1" applyFont="1" applyFill="1" applyBorder="1" applyAlignment="1">
      <alignment horizontal="center" vertical="center"/>
    </xf>
    <xf numFmtId="172" fontId="29" fillId="5" borderId="10" xfId="0" applyNumberFormat="1" applyFont="1" applyFill="1" applyBorder="1" applyAlignment="1">
      <alignment horizontal="center" vertical="center"/>
    </xf>
    <xf numFmtId="172" fontId="26" fillId="6" borderId="10" xfId="0" applyNumberFormat="1" applyFont="1" applyFill="1" applyBorder="1" applyAlignment="1">
      <alignment horizontal="center" vertical="center" wrapText="1"/>
    </xf>
    <xf numFmtId="172" fontId="26" fillId="6" borderId="10" xfId="0" applyNumberFormat="1" applyFont="1" applyFill="1" applyBorder="1" applyAlignment="1">
      <alignment horizontal="center" vertical="center"/>
    </xf>
    <xf numFmtId="172" fontId="29" fillId="6" borderId="10" xfId="0" applyNumberFormat="1" applyFont="1" applyFill="1" applyBorder="1" applyAlignment="1">
      <alignment horizontal="center" vertical="center"/>
    </xf>
    <xf numFmtId="172" fontId="25" fillId="2" borderId="10" xfId="0" applyNumberFormat="1" applyFont="1" applyFill="1" applyBorder="1" applyAlignment="1">
      <alignment horizontal="center" vertical="center"/>
    </xf>
    <xf numFmtId="172" fontId="25" fillId="3" borderId="10" xfId="0" applyNumberFormat="1" applyFont="1" applyFill="1" applyBorder="1" applyAlignment="1">
      <alignment horizontal="center" vertical="center"/>
    </xf>
    <xf numFmtId="14" fontId="22" fillId="0" borderId="12" xfId="0" applyNumberFormat="1" applyFont="1" applyBorder="1" applyAlignment="1">
      <alignment horizontal="center" vertical="center" wrapText="1"/>
    </xf>
    <xf numFmtId="14" fontId="22" fillId="0" borderId="17" xfId="0" applyNumberFormat="1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172" fontId="25" fillId="4" borderId="10" xfId="0" applyNumberFormat="1" applyFont="1" applyFill="1" applyBorder="1" applyAlignment="1">
      <alignment horizontal="center" vertical="center"/>
    </xf>
    <xf numFmtId="172" fontId="25" fillId="5" borderId="10" xfId="0" applyNumberFormat="1" applyFont="1" applyFill="1" applyBorder="1" applyAlignment="1">
      <alignment horizontal="center" vertical="center"/>
    </xf>
    <xf numFmtId="172" fontId="25" fillId="6" borderId="10" xfId="0" applyNumberFormat="1" applyFont="1" applyFill="1" applyBorder="1" applyAlignment="1">
      <alignment horizontal="center" vertical="center"/>
    </xf>
    <xf numFmtId="172" fontId="27" fillId="6" borderId="10" xfId="0" applyNumberFormat="1" applyFont="1" applyFill="1" applyBorder="1" applyAlignment="1">
      <alignment horizontal="center" vertical="center" wrapText="1"/>
    </xf>
    <xf numFmtId="172" fontId="27" fillId="4" borderId="10" xfId="0" applyNumberFormat="1" applyFont="1" applyFill="1" applyBorder="1" applyAlignment="1">
      <alignment horizontal="center" vertical="center" wrapText="1"/>
    </xf>
    <xf numFmtId="172" fontId="27" fillId="5" borderId="10" xfId="0" applyNumberFormat="1" applyFont="1" applyFill="1" applyBorder="1" applyAlignment="1">
      <alignment horizontal="center" vertical="center" wrapText="1"/>
    </xf>
    <xf numFmtId="172" fontId="27" fillId="3" borderId="10" xfId="0" applyNumberFormat="1" applyFont="1" applyFill="1" applyBorder="1" applyAlignment="1">
      <alignment horizontal="center" vertical="center" wrapText="1"/>
    </xf>
    <xf numFmtId="172" fontId="27" fillId="2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72" fontId="29" fillId="5" borderId="12" xfId="0" applyNumberFormat="1" applyFont="1" applyFill="1" applyBorder="1" applyAlignment="1">
      <alignment horizontal="center" vertical="center" wrapText="1"/>
    </xf>
    <xf numFmtId="172" fontId="29" fillId="5" borderId="17" xfId="0" applyNumberFormat="1" applyFont="1" applyFill="1" applyBorder="1" applyAlignment="1">
      <alignment horizontal="center" vertical="center" wrapText="1"/>
    </xf>
    <xf numFmtId="172" fontId="29" fillId="5" borderId="11" xfId="0" applyNumberFormat="1" applyFont="1" applyFill="1" applyBorder="1" applyAlignment="1">
      <alignment horizontal="center" vertical="center" wrapText="1"/>
    </xf>
    <xf numFmtId="172" fontId="29" fillId="6" borderId="12" xfId="0" applyNumberFormat="1" applyFont="1" applyFill="1" applyBorder="1" applyAlignment="1">
      <alignment horizontal="center" vertical="center" wrapText="1"/>
    </xf>
    <xf numFmtId="172" fontId="29" fillId="6" borderId="17" xfId="0" applyNumberFormat="1" applyFont="1" applyFill="1" applyBorder="1" applyAlignment="1">
      <alignment horizontal="center" vertical="center" wrapText="1"/>
    </xf>
    <xf numFmtId="172" fontId="29" fillId="6" borderId="11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top" wrapText="1"/>
    </xf>
    <xf numFmtId="0" fontId="27" fillId="2" borderId="17" xfId="0" applyFont="1" applyFill="1" applyBorder="1" applyAlignment="1">
      <alignment horizontal="center" vertical="top" wrapText="1"/>
    </xf>
    <xf numFmtId="0" fontId="27" fillId="2" borderId="11" xfId="0" applyFont="1" applyFill="1" applyBorder="1" applyAlignment="1">
      <alignment horizontal="center" vertical="top" wrapText="1"/>
    </xf>
    <xf numFmtId="0" fontId="27" fillId="3" borderId="1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7" fillId="4" borderId="12" xfId="0" applyFont="1" applyFill="1" applyBorder="1" applyAlignment="1">
      <alignment horizontal="center" vertical="top" wrapText="1"/>
    </xf>
    <xf numFmtId="0" fontId="27" fillId="4" borderId="17" xfId="0" applyFont="1" applyFill="1" applyBorder="1" applyAlignment="1">
      <alignment horizontal="center" vertical="top" wrapText="1"/>
    </xf>
    <xf numFmtId="0" fontId="27" fillId="4" borderId="11" xfId="0" applyFont="1" applyFill="1" applyBorder="1" applyAlignment="1">
      <alignment horizontal="center" vertical="top" wrapText="1"/>
    </xf>
    <xf numFmtId="0" fontId="27" fillId="5" borderId="12" xfId="0" applyFont="1" applyFill="1" applyBorder="1" applyAlignment="1">
      <alignment horizontal="center" vertical="top" wrapText="1"/>
    </xf>
    <xf numFmtId="0" fontId="27" fillId="5" borderId="17" xfId="0" applyFont="1" applyFill="1" applyBorder="1" applyAlignment="1">
      <alignment horizontal="center" vertical="top" wrapText="1"/>
    </xf>
    <xf numFmtId="0" fontId="27" fillId="5" borderId="11" xfId="0" applyFont="1" applyFill="1" applyBorder="1" applyAlignment="1">
      <alignment horizontal="center" vertical="top" wrapText="1"/>
    </xf>
    <xf numFmtId="0" fontId="27" fillId="6" borderId="12" xfId="0" applyFont="1" applyFill="1" applyBorder="1" applyAlignment="1">
      <alignment horizontal="center" vertical="top" wrapText="1"/>
    </xf>
    <xf numFmtId="0" fontId="27" fillId="6" borderId="17" xfId="0" applyFont="1" applyFill="1" applyBorder="1" applyAlignment="1">
      <alignment horizontal="center" vertical="top" wrapText="1"/>
    </xf>
    <xf numFmtId="0" fontId="27" fillId="6" borderId="11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9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9.140625" style="2" customWidth="1"/>
    <col min="2" max="2" width="33.7109375" style="2" customWidth="1"/>
    <col min="3" max="4" width="16.8515625" style="2" customWidth="1"/>
    <col min="5" max="5" width="16.7109375" style="2" customWidth="1"/>
    <col min="6" max="6" width="12.28125" style="2" customWidth="1"/>
    <col min="7" max="16384" width="9.140625" style="2" customWidth="1"/>
  </cols>
  <sheetData>
    <row r="1" spans="1:6" ht="38.25">
      <c r="A1" s="19"/>
      <c r="B1" s="19" t="s">
        <v>2</v>
      </c>
      <c r="C1" s="18" t="s">
        <v>4</v>
      </c>
      <c r="D1" s="18" t="s">
        <v>115</v>
      </c>
      <c r="E1" s="18" t="s">
        <v>57</v>
      </c>
      <c r="F1" s="19" t="s">
        <v>55</v>
      </c>
    </row>
    <row r="2" spans="1:6" ht="25.5">
      <c r="A2" s="19">
        <v>5</v>
      </c>
      <c r="B2" s="3" t="s">
        <v>118</v>
      </c>
      <c r="C2" s="19">
        <v>164</v>
      </c>
      <c r="D2" s="21">
        <v>65.60000000000001</v>
      </c>
      <c r="E2" s="19">
        <v>76</v>
      </c>
      <c r="F2" s="33">
        <v>0.46</v>
      </c>
    </row>
    <row r="3" spans="2:6" s="58" customFormat="1" ht="12.75">
      <c r="B3" s="59"/>
      <c r="D3" s="60"/>
      <c r="F3" s="61"/>
    </row>
    <row r="4" spans="2:6" s="58" customFormat="1" ht="12.75">
      <c r="B4" s="59"/>
      <c r="D4" s="60"/>
      <c r="F4" s="61"/>
    </row>
    <row r="5" spans="2:6" s="58" customFormat="1" ht="12.75">
      <c r="B5" s="59"/>
      <c r="D5" s="60"/>
      <c r="F5" s="61"/>
    </row>
    <row r="6" spans="2:6" s="58" customFormat="1" ht="12.75">
      <c r="B6" s="59"/>
      <c r="D6" s="60"/>
      <c r="F6" s="61"/>
    </row>
    <row r="7" spans="2:6" s="58" customFormat="1" ht="12.75">
      <c r="B7" s="59"/>
      <c r="D7" s="60"/>
      <c r="F7" s="61"/>
    </row>
    <row r="8" spans="2:6" s="58" customFormat="1" ht="12.75">
      <c r="B8" s="59"/>
      <c r="D8" s="60"/>
      <c r="F8" s="61"/>
    </row>
    <row r="9" spans="2:6" s="58" customFormat="1" ht="12.75">
      <c r="B9" s="59"/>
      <c r="D9" s="60"/>
      <c r="F9" s="61"/>
    </row>
    <row r="10" spans="2:6" s="58" customFormat="1" ht="12.75">
      <c r="B10" s="59"/>
      <c r="D10" s="60"/>
      <c r="F10" s="61"/>
    </row>
    <row r="11" spans="2:6" s="58" customFormat="1" ht="12.75">
      <c r="B11" s="59"/>
      <c r="D11" s="60"/>
      <c r="F11" s="61"/>
    </row>
    <row r="12" spans="2:6" s="58" customFormat="1" ht="12.75">
      <c r="B12" s="59"/>
      <c r="D12" s="60"/>
      <c r="F12" s="61"/>
    </row>
    <row r="13" spans="2:6" s="58" customFormat="1" ht="12.75">
      <c r="B13" s="59"/>
      <c r="D13" s="60"/>
      <c r="F13" s="61"/>
    </row>
    <row r="14" spans="2:6" s="58" customFormat="1" ht="12.75">
      <c r="B14" s="59"/>
      <c r="D14" s="60"/>
      <c r="F14" s="61"/>
    </row>
    <row r="15" spans="2:6" s="58" customFormat="1" ht="12.75">
      <c r="B15" s="59"/>
      <c r="D15" s="60"/>
      <c r="F15" s="61"/>
    </row>
    <row r="16" spans="2:6" s="58" customFormat="1" ht="12.75">
      <c r="B16" s="59"/>
      <c r="D16" s="60"/>
      <c r="F16" s="61"/>
    </row>
    <row r="17" spans="2:6" s="58" customFormat="1" ht="12.75">
      <c r="B17" s="59"/>
      <c r="D17" s="60"/>
      <c r="F17" s="61"/>
    </row>
    <row r="18" spans="2:6" s="58" customFormat="1" ht="12.75">
      <c r="B18" s="59"/>
      <c r="D18" s="60"/>
      <c r="F18" s="61"/>
    </row>
    <row r="19" spans="2:6" s="58" customFormat="1" ht="12.75">
      <c r="B19" s="59"/>
      <c r="D19" s="60"/>
      <c r="F19" s="61"/>
    </row>
    <row r="20" spans="2:6" s="58" customFormat="1" ht="12.75">
      <c r="B20" s="59"/>
      <c r="D20" s="60"/>
      <c r="F20" s="61"/>
    </row>
    <row r="21" spans="2:6" s="58" customFormat="1" ht="12.75">
      <c r="B21" s="59"/>
      <c r="D21" s="60"/>
      <c r="F21" s="61"/>
    </row>
    <row r="22" spans="2:6" s="58" customFormat="1" ht="12.75">
      <c r="B22" s="59"/>
      <c r="D22" s="60"/>
      <c r="F22" s="61"/>
    </row>
    <row r="23" spans="2:6" s="58" customFormat="1" ht="12.75">
      <c r="B23" s="59"/>
      <c r="D23" s="60"/>
      <c r="F23" s="61"/>
    </row>
    <row r="24" spans="2:6" s="58" customFormat="1" ht="12.75">
      <c r="B24" s="59"/>
      <c r="D24" s="60"/>
      <c r="F24" s="61"/>
    </row>
    <row r="25" spans="2:6" s="58" customFormat="1" ht="12.75">
      <c r="B25" s="59"/>
      <c r="D25" s="60"/>
      <c r="F25" s="61"/>
    </row>
    <row r="26" spans="2:6" s="58" customFormat="1" ht="12.75">
      <c r="B26" s="59"/>
      <c r="D26" s="60"/>
      <c r="F26" s="61"/>
    </row>
    <row r="27" spans="2:6" s="58" customFormat="1" ht="12.75">
      <c r="B27" s="59"/>
      <c r="D27" s="60"/>
      <c r="F27" s="61"/>
    </row>
    <row r="28" spans="2:6" s="58" customFormat="1" ht="12.75">
      <c r="B28" s="59"/>
      <c r="D28" s="60"/>
      <c r="F28" s="61"/>
    </row>
    <row r="29" spans="2:6" s="58" customFormat="1" ht="12.75">
      <c r="B29" s="59"/>
      <c r="D29" s="60"/>
      <c r="F29" s="61"/>
    </row>
    <row r="30" spans="2:6" s="58" customFormat="1" ht="12.75">
      <c r="B30" s="59"/>
      <c r="D30" s="60"/>
      <c r="F30" s="61"/>
    </row>
    <row r="31" spans="2:6" s="58" customFormat="1" ht="12.75">
      <c r="B31" s="59"/>
      <c r="D31" s="60"/>
      <c r="F31" s="61"/>
    </row>
    <row r="32" spans="2:6" s="58" customFormat="1" ht="12.75">
      <c r="B32" s="59"/>
      <c r="D32" s="60"/>
      <c r="F32" s="61"/>
    </row>
    <row r="33" spans="2:6" s="58" customFormat="1" ht="12.75">
      <c r="B33" s="59"/>
      <c r="D33" s="60"/>
      <c r="F33" s="61"/>
    </row>
    <row r="34" spans="2:6" s="58" customFormat="1" ht="12.75">
      <c r="B34" s="59"/>
      <c r="D34" s="60"/>
      <c r="F34" s="61"/>
    </row>
    <row r="35" spans="2:6" s="58" customFormat="1" ht="12.75">
      <c r="B35" s="59"/>
      <c r="D35" s="60"/>
      <c r="F35" s="61"/>
    </row>
    <row r="36" spans="2:6" s="58" customFormat="1" ht="12.75">
      <c r="B36" s="59"/>
      <c r="D36" s="60"/>
      <c r="F36" s="61"/>
    </row>
    <row r="37" spans="2:6" s="58" customFormat="1" ht="12.75">
      <c r="B37" s="59"/>
      <c r="D37" s="60"/>
      <c r="F37" s="61"/>
    </row>
    <row r="38" spans="2:6" s="58" customFormat="1" ht="12.75">
      <c r="B38" s="59"/>
      <c r="D38" s="60"/>
      <c r="F38" s="61"/>
    </row>
    <row r="39" spans="2:6" s="58" customFormat="1" ht="12.75">
      <c r="B39" s="59"/>
      <c r="D39" s="60"/>
      <c r="F39" s="61"/>
    </row>
    <row r="40" spans="2:6" s="58" customFormat="1" ht="12.75">
      <c r="B40" s="59"/>
      <c r="D40" s="60"/>
      <c r="F40" s="61"/>
    </row>
    <row r="41" spans="2:6" s="58" customFormat="1" ht="12.75">
      <c r="B41" s="59"/>
      <c r="D41" s="60"/>
      <c r="F41" s="61"/>
    </row>
    <row r="42" spans="2:6" s="58" customFormat="1" ht="12.75">
      <c r="B42" s="59"/>
      <c r="D42" s="60"/>
      <c r="F42" s="61"/>
    </row>
    <row r="43" spans="2:6" s="58" customFormat="1" ht="12.75">
      <c r="B43" s="59"/>
      <c r="D43" s="60"/>
      <c r="F43" s="61"/>
    </row>
    <row r="44" spans="2:6" s="58" customFormat="1" ht="12.75">
      <c r="B44" s="59"/>
      <c r="D44" s="60"/>
      <c r="F44" s="61"/>
    </row>
    <row r="45" spans="2:6" s="58" customFormat="1" ht="12.75">
      <c r="B45" s="59"/>
      <c r="D45" s="60"/>
      <c r="F45" s="61"/>
    </row>
    <row r="46" spans="2:6" s="58" customFormat="1" ht="12.75">
      <c r="B46" s="59"/>
      <c r="D46" s="60"/>
      <c r="F46" s="61"/>
    </row>
    <row r="47" spans="2:6" s="58" customFormat="1" ht="12.75">
      <c r="B47" s="59"/>
      <c r="D47" s="60"/>
      <c r="F47" s="61"/>
    </row>
    <row r="48" spans="2:6" s="58" customFormat="1" ht="12.75">
      <c r="B48" s="59"/>
      <c r="D48" s="60"/>
      <c r="F48" s="61"/>
    </row>
    <row r="49" spans="2:6" s="58" customFormat="1" ht="12.75">
      <c r="B49" s="59"/>
      <c r="D49" s="60"/>
      <c r="F49" s="61"/>
    </row>
    <row r="50" spans="2:6" s="58" customFormat="1" ht="12.75">
      <c r="B50" s="59"/>
      <c r="D50" s="60"/>
      <c r="F50" s="61"/>
    </row>
    <row r="51" spans="2:6" s="58" customFormat="1" ht="12.75">
      <c r="B51" s="59"/>
      <c r="D51" s="60"/>
      <c r="F51" s="61"/>
    </row>
    <row r="52" spans="2:6" s="58" customFormat="1" ht="12.75">
      <c r="B52" s="59"/>
      <c r="D52" s="60"/>
      <c r="F52" s="61"/>
    </row>
    <row r="53" spans="2:6" s="58" customFormat="1" ht="12.75">
      <c r="B53" s="59"/>
      <c r="D53" s="60"/>
      <c r="F53" s="61"/>
    </row>
    <row r="54" spans="2:6" s="58" customFormat="1" ht="12.75">
      <c r="B54" s="59"/>
      <c r="D54" s="60"/>
      <c r="F54" s="61"/>
    </row>
    <row r="55" spans="2:6" s="58" customFormat="1" ht="12.75">
      <c r="B55" s="59"/>
      <c r="D55" s="60"/>
      <c r="F55" s="61"/>
    </row>
    <row r="56" spans="2:6" s="58" customFormat="1" ht="12.75">
      <c r="B56" s="59"/>
      <c r="D56" s="60"/>
      <c r="F56" s="61"/>
    </row>
    <row r="57" spans="2:6" s="58" customFormat="1" ht="12.75">
      <c r="B57" s="59"/>
      <c r="D57" s="60"/>
      <c r="F57" s="61"/>
    </row>
    <row r="58" spans="2:6" s="58" customFormat="1" ht="12.75">
      <c r="B58" s="59"/>
      <c r="D58" s="60"/>
      <c r="F58" s="61"/>
    </row>
    <row r="59" spans="2:6" s="58" customFormat="1" ht="12.75">
      <c r="B59" s="59"/>
      <c r="D59" s="60"/>
      <c r="F59" s="61"/>
    </row>
    <row r="60" spans="2:6" s="58" customFormat="1" ht="12.75">
      <c r="B60" s="59"/>
      <c r="D60" s="60"/>
      <c r="F60" s="61"/>
    </row>
    <row r="61" spans="2:6" s="58" customFormat="1" ht="12.75">
      <c r="B61" s="59"/>
      <c r="D61" s="60"/>
      <c r="F61" s="61"/>
    </row>
    <row r="62" spans="2:6" s="58" customFormat="1" ht="12.75">
      <c r="B62" s="59"/>
      <c r="D62" s="60"/>
      <c r="F62" s="61"/>
    </row>
    <row r="63" spans="2:6" s="58" customFormat="1" ht="12.75">
      <c r="B63" s="59"/>
      <c r="D63" s="60"/>
      <c r="F63" s="61"/>
    </row>
    <row r="64" spans="2:6" s="58" customFormat="1" ht="12.75">
      <c r="B64" s="59"/>
      <c r="D64" s="60"/>
      <c r="F64" s="61"/>
    </row>
    <row r="65" spans="2:6" s="58" customFormat="1" ht="12.75">
      <c r="B65" s="59"/>
      <c r="D65" s="60"/>
      <c r="F65" s="61"/>
    </row>
    <row r="66" spans="2:6" s="58" customFormat="1" ht="12.75">
      <c r="B66" s="59"/>
      <c r="D66" s="60"/>
      <c r="F66" s="61"/>
    </row>
    <row r="67" spans="2:6" s="58" customFormat="1" ht="12.75">
      <c r="B67" s="59"/>
      <c r="D67" s="60"/>
      <c r="F67" s="61"/>
    </row>
    <row r="68" spans="2:6" s="58" customFormat="1" ht="12.75">
      <c r="B68" s="59"/>
      <c r="D68" s="60"/>
      <c r="F68" s="61"/>
    </row>
    <row r="69" spans="2:6" s="58" customFormat="1" ht="12.75">
      <c r="B69" s="59"/>
      <c r="D69" s="60"/>
      <c r="F69" s="61"/>
    </row>
    <row r="70" spans="2:6" s="58" customFormat="1" ht="12.75">
      <c r="B70" s="59"/>
      <c r="D70" s="60"/>
      <c r="F70" s="61"/>
    </row>
    <row r="71" spans="2:6" s="58" customFormat="1" ht="12.75">
      <c r="B71" s="59"/>
      <c r="D71" s="60"/>
      <c r="F71" s="61"/>
    </row>
    <row r="72" spans="2:6" s="58" customFormat="1" ht="12.75">
      <c r="B72" s="59"/>
      <c r="D72" s="60"/>
      <c r="F72" s="61"/>
    </row>
    <row r="73" spans="2:6" s="58" customFormat="1" ht="12.75">
      <c r="B73" s="59"/>
      <c r="D73" s="60"/>
      <c r="F73" s="61"/>
    </row>
    <row r="74" spans="2:6" s="58" customFormat="1" ht="12.75">
      <c r="B74" s="59"/>
      <c r="D74" s="60"/>
      <c r="F74" s="61"/>
    </row>
    <row r="75" spans="2:6" s="58" customFormat="1" ht="12.75">
      <c r="B75" s="59"/>
      <c r="D75" s="60"/>
      <c r="F75" s="61"/>
    </row>
    <row r="76" spans="2:6" s="58" customFormat="1" ht="12.75">
      <c r="B76" s="59"/>
      <c r="D76" s="60"/>
      <c r="F76" s="61"/>
    </row>
    <row r="77" spans="2:6" s="58" customFormat="1" ht="12.75">
      <c r="B77" s="59"/>
      <c r="D77" s="60"/>
      <c r="F77" s="61"/>
    </row>
    <row r="78" spans="2:6" s="58" customFormat="1" ht="12.75">
      <c r="B78" s="59"/>
      <c r="D78" s="60"/>
      <c r="F78" s="61"/>
    </row>
    <row r="79" spans="2:6" s="58" customFormat="1" ht="12.75">
      <c r="B79" s="59"/>
      <c r="D79" s="60"/>
      <c r="F79" s="61"/>
    </row>
    <row r="80" spans="2:6" s="58" customFormat="1" ht="12.75">
      <c r="B80" s="59"/>
      <c r="D80" s="60"/>
      <c r="F80" s="61"/>
    </row>
    <row r="81" spans="2:6" s="58" customFormat="1" ht="12.75">
      <c r="B81" s="59"/>
      <c r="D81" s="60"/>
      <c r="F81" s="61"/>
    </row>
    <row r="82" spans="2:6" s="58" customFormat="1" ht="12.75">
      <c r="B82" s="59"/>
      <c r="D82" s="60"/>
      <c r="F82" s="61"/>
    </row>
    <row r="83" spans="2:6" s="58" customFormat="1" ht="12.75">
      <c r="B83" s="59"/>
      <c r="D83" s="60"/>
      <c r="F83" s="61"/>
    </row>
    <row r="84" spans="2:6" s="58" customFormat="1" ht="12.75">
      <c r="B84" s="59"/>
      <c r="D84" s="60"/>
      <c r="F84" s="61"/>
    </row>
    <row r="85" spans="2:6" s="58" customFormat="1" ht="12.75">
      <c r="B85" s="59"/>
      <c r="D85" s="60"/>
      <c r="F85" s="61"/>
    </row>
    <row r="86" spans="2:6" s="58" customFormat="1" ht="12.75">
      <c r="B86" s="59"/>
      <c r="D86" s="60"/>
      <c r="F86" s="61"/>
    </row>
    <row r="87" spans="2:6" s="58" customFormat="1" ht="12.75">
      <c r="B87" s="59"/>
      <c r="D87" s="60"/>
      <c r="F87" s="61"/>
    </row>
    <row r="88" spans="2:6" s="58" customFormat="1" ht="12.75">
      <c r="B88" s="59"/>
      <c r="D88" s="60"/>
      <c r="F88" s="61"/>
    </row>
    <row r="89" spans="2:6" s="58" customFormat="1" ht="12.75">
      <c r="B89" s="59"/>
      <c r="D89" s="60"/>
      <c r="F89" s="61"/>
    </row>
    <row r="90" spans="2:6" s="58" customFormat="1" ht="12.75">
      <c r="B90" s="59"/>
      <c r="D90" s="60"/>
      <c r="F90" s="61"/>
    </row>
    <row r="91" spans="2:6" s="58" customFormat="1" ht="12.75">
      <c r="B91" s="59"/>
      <c r="D91" s="60"/>
      <c r="F91" s="61"/>
    </row>
    <row r="92" spans="2:6" s="58" customFormat="1" ht="12.75">
      <c r="B92" s="59"/>
      <c r="D92" s="60"/>
      <c r="F92" s="61"/>
    </row>
    <row r="93" spans="2:6" s="58" customFormat="1" ht="12.75">
      <c r="B93" s="59"/>
      <c r="D93" s="60"/>
      <c r="F93" s="61"/>
    </row>
    <row r="94" spans="2:6" s="58" customFormat="1" ht="12.75">
      <c r="B94" s="59"/>
      <c r="D94" s="60"/>
      <c r="F94" s="61"/>
    </row>
    <row r="95" spans="2:6" s="58" customFormat="1" ht="12.75">
      <c r="B95" s="59"/>
      <c r="D95" s="60"/>
      <c r="F95" s="61"/>
    </row>
    <row r="96" spans="2:6" s="58" customFormat="1" ht="12.75">
      <c r="B96" s="59"/>
      <c r="D96" s="60"/>
      <c r="F96" s="61"/>
    </row>
    <row r="97" spans="2:6" s="58" customFormat="1" ht="12.75">
      <c r="B97" s="59"/>
      <c r="D97" s="60"/>
      <c r="F97" s="61"/>
    </row>
    <row r="98" spans="2:6" s="58" customFormat="1" ht="12.75">
      <c r="B98" s="59"/>
      <c r="D98" s="60"/>
      <c r="F98" s="61"/>
    </row>
    <row r="99" spans="2:6" s="58" customFormat="1" ht="12.75">
      <c r="B99" s="59"/>
      <c r="D99" s="60"/>
      <c r="F99" s="61"/>
    </row>
    <row r="100" spans="2:6" s="58" customFormat="1" ht="12.75">
      <c r="B100" s="59"/>
      <c r="D100" s="60"/>
      <c r="F100" s="61"/>
    </row>
    <row r="101" spans="2:6" s="58" customFormat="1" ht="12.75">
      <c r="B101" s="59"/>
      <c r="D101" s="60"/>
      <c r="F101" s="61"/>
    </row>
    <row r="102" spans="2:6" s="58" customFormat="1" ht="12.75">
      <c r="B102" s="59"/>
      <c r="D102" s="60"/>
      <c r="F102" s="61"/>
    </row>
    <row r="103" spans="2:6" s="58" customFormat="1" ht="12.75">
      <c r="B103" s="59"/>
      <c r="D103" s="60"/>
      <c r="F103" s="61"/>
    </row>
    <row r="104" spans="2:6" s="58" customFormat="1" ht="12.75">
      <c r="B104" s="59"/>
      <c r="D104" s="60"/>
      <c r="F104" s="61"/>
    </row>
    <row r="105" spans="2:6" s="58" customFormat="1" ht="12.75">
      <c r="B105" s="59"/>
      <c r="D105" s="60"/>
      <c r="F105" s="61"/>
    </row>
    <row r="106" spans="2:6" s="58" customFormat="1" ht="12.75">
      <c r="B106" s="59"/>
      <c r="D106" s="60"/>
      <c r="F106" s="61"/>
    </row>
    <row r="107" spans="2:6" s="58" customFormat="1" ht="12.75">
      <c r="B107" s="59"/>
      <c r="D107" s="60"/>
      <c r="F107" s="61"/>
    </row>
    <row r="108" spans="2:6" s="58" customFormat="1" ht="12.75">
      <c r="B108" s="59"/>
      <c r="D108" s="60"/>
      <c r="F108" s="61"/>
    </row>
    <row r="109" spans="2:6" s="58" customFormat="1" ht="12.75">
      <c r="B109" s="59"/>
      <c r="D109" s="60"/>
      <c r="F109" s="61"/>
    </row>
    <row r="110" spans="2:6" s="58" customFormat="1" ht="12.75">
      <c r="B110" s="59"/>
      <c r="D110" s="60"/>
      <c r="F110" s="61"/>
    </row>
    <row r="111" spans="2:6" s="58" customFormat="1" ht="12.75">
      <c r="B111" s="59"/>
      <c r="D111" s="60"/>
      <c r="F111" s="61"/>
    </row>
    <row r="112" spans="2:6" s="58" customFormat="1" ht="12.75">
      <c r="B112" s="59"/>
      <c r="D112" s="60"/>
      <c r="F112" s="61"/>
    </row>
    <row r="113" spans="2:6" s="58" customFormat="1" ht="12.75">
      <c r="B113" s="59"/>
      <c r="D113" s="60"/>
      <c r="F113" s="61"/>
    </row>
    <row r="114" spans="2:6" s="58" customFormat="1" ht="12.75">
      <c r="B114" s="59"/>
      <c r="D114" s="60"/>
      <c r="F114" s="61"/>
    </row>
    <row r="115" spans="2:6" s="58" customFormat="1" ht="12.75">
      <c r="B115" s="59"/>
      <c r="D115" s="60"/>
      <c r="F115" s="61"/>
    </row>
    <row r="116" spans="2:6" s="58" customFormat="1" ht="12.75">
      <c r="B116" s="59"/>
      <c r="D116" s="60"/>
      <c r="F116" s="61"/>
    </row>
    <row r="117" spans="2:6" s="58" customFormat="1" ht="12.75">
      <c r="B117" s="59"/>
      <c r="D117" s="60"/>
      <c r="F117" s="61"/>
    </row>
    <row r="118" spans="2:6" s="58" customFormat="1" ht="12.75">
      <c r="B118" s="59"/>
      <c r="D118" s="60"/>
      <c r="F118" s="61"/>
    </row>
    <row r="119" spans="2:6" s="58" customFormat="1" ht="12.75">
      <c r="B119" s="59"/>
      <c r="D119" s="60"/>
      <c r="F119" s="61"/>
    </row>
    <row r="120" spans="2:6" s="58" customFormat="1" ht="12.75">
      <c r="B120" s="59"/>
      <c r="D120" s="60"/>
      <c r="F120" s="61"/>
    </row>
    <row r="121" spans="2:6" s="58" customFormat="1" ht="12.75">
      <c r="B121" s="59"/>
      <c r="D121" s="60"/>
      <c r="F121" s="61"/>
    </row>
    <row r="122" spans="2:6" s="58" customFormat="1" ht="12.75">
      <c r="B122" s="59"/>
      <c r="D122" s="60"/>
      <c r="F122" s="61"/>
    </row>
    <row r="123" spans="2:6" s="58" customFormat="1" ht="12.75">
      <c r="B123" s="59"/>
      <c r="D123" s="60"/>
      <c r="F123" s="61"/>
    </row>
    <row r="124" spans="2:6" s="58" customFormat="1" ht="12.75">
      <c r="B124" s="59"/>
      <c r="D124" s="60"/>
      <c r="F124" s="61"/>
    </row>
    <row r="125" spans="2:6" s="58" customFormat="1" ht="12.75">
      <c r="B125" s="59"/>
      <c r="D125" s="60"/>
      <c r="F125" s="61"/>
    </row>
    <row r="126" spans="2:6" s="58" customFormat="1" ht="12.75">
      <c r="B126" s="59"/>
      <c r="D126" s="60"/>
      <c r="F126" s="61"/>
    </row>
    <row r="127" spans="2:6" s="58" customFormat="1" ht="12.75">
      <c r="B127" s="59"/>
      <c r="D127" s="60"/>
      <c r="F127" s="61"/>
    </row>
    <row r="128" spans="2:6" s="58" customFormat="1" ht="12.75">
      <c r="B128" s="59"/>
      <c r="D128" s="60"/>
      <c r="F128" s="61"/>
    </row>
    <row r="129" spans="2:6" s="58" customFormat="1" ht="12.75">
      <c r="B129" s="59"/>
      <c r="D129" s="60"/>
      <c r="F129" s="61"/>
    </row>
    <row r="130" spans="2:6" s="58" customFormat="1" ht="12.75">
      <c r="B130" s="59"/>
      <c r="D130" s="60"/>
      <c r="F130" s="61"/>
    </row>
    <row r="131" spans="2:6" s="58" customFormat="1" ht="12.75">
      <c r="B131" s="59"/>
      <c r="D131" s="60"/>
      <c r="F131" s="61"/>
    </row>
    <row r="132" spans="2:6" s="58" customFormat="1" ht="12.75">
      <c r="B132" s="59"/>
      <c r="D132" s="60"/>
      <c r="F132" s="61"/>
    </row>
    <row r="133" spans="2:6" s="58" customFormat="1" ht="12.75">
      <c r="B133" s="59"/>
      <c r="D133" s="60"/>
      <c r="F133" s="61"/>
    </row>
    <row r="134" spans="2:6" s="58" customFormat="1" ht="12.75">
      <c r="B134" s="59"/>
      <c r="D134" s="60"/>
      <c r="F134" s="61"/>
    </row>
    <row r="135" spans="2:6" s="58" customFormat="1" ht="12.75">
      <c r="B135" s="59"/>
      <c r="D135" s="60"/>
      <c r="F135" s="61"/>
    </row>
    <row r="136" spans="2:6" s="58" customFormat="1" ht="12.75">
      <c r="B136" s="59"/>
      <c r="D136" s="60"/>
      <c r="F136" s="61"/>
    </row>
    <row r="137" spans="2:6" s="58" customFormat="1" ht="12.75">
      <c r="B137" s="59"/>
      <c r="D137" s="60"/>
      <c r="F137" s="61"/>
    </row>
    <row r="138" spans="2:6" s="58" customFormat="1" ht="12.75">
      <c r="B138" s="59"/>
      <c r="D138" s="60"/>
      <c r="F138" s="61"/>
    </row>
    <row r="139" spans="2:6" s="58" customFormat="1" ht="12.75">
      <c r="B139" s="59"/>
      <c r="D139" s="60"/>
      <c r="F139" s="61"/>
    </row>
    <row r="140" spans="2:6" s="58" customFormat="1" ht="12.75">
      <c r="B140" s="59"/>
      <c r="D140" s="60"/>
      <c r="F140" s="61"/>
    </row>
    <row r="141" spans="2:6" s="58" customFormat="1" ht="12.75">
      <c r="B141" s="59"/>
      <c r="D141" s="60"/>
      <c r="F141" s="61"/>
    </row>
    <row r="142" spans="2:6" s="58" customFormat="1" ht="12.75">
      <c r="B142" s="59"/>
      <c r="D142" s="60"/>
      <c r="F142" s="61"/>
    </row>
    <row r="143" spans="2:6" s="58" customFormat="1" ht="12.75">
      <c r="B143" s="59"/>
      <c r="D143" s="60"/>
      <c r="F143" s="61"/>
    </row>
    <row r="144" spans="2:6" s="58" customFormat="1" ht="12.75">
      <c r="B144" s="59"/>
      <c r="D144" s="60"/>
      <c r="F144" s="61"/>
    </row>
    <row r="145" spans="2:6" s="58" customFormat="1" ht="12.75">
      <c r="B145" s="59"/>
      <c r="D145" s="60"/>
      <c r="F145" s="61"/>
    </row>
    <row r="146" spans="2:6" s="58" customFormat="1" ht="12.75">
      <c r="B146" s="59"/>
      <c r="D146" s="60"/>
      <c r="F146" s="61"/>
    </row>
    <row r="147" spans="2:6" s="58" customFormat="1" ht="12.75">
      <c r="B147" s="59"/>
      <c r="D147" s="60"/>
      <c r="F147" s="61"/>
    </row>
    <row r="148" spans="2:6" s="58" customFormat="1" ht="12.75">
      <c r="B148" s="59"/>
      <c r="D148" s="60"/>
      <c r="F148" s="61"/>
    </row>
    <row r="149" spans="2:6" s="58" customFormat="1" ht="12.75">
      <c r="B149" s="59"/>
      <c r="D149" s="60"/>
      <c r="F149" s="61"/>
    </row>
    <row r="150" spans="2:6" s="58" customFormat="1" ht="12.75">
      <c r="B150" s="59"/>
      <c r="D150" s="60"/>
      <c r="F150" s="61"/>
    </row>
    <row r="151" spans="2:6" s="58" customFormat="1" ht="12.75">
      <c r="B151" s="59"/>
      <c r="D151" s="60"/>
      <c r="F151" s="61"/>
    </row>
    <row r="152" spans="2:6" s="58" customFormat="1" ht="12.75">
      <c r="B152" s="59"/>
      <c r="D152" s="60"/>
      <c r="F152" s="61"/>
    </row>
    <row r="153" spans="2:6" s="58" customFormat="1" ht="12.75">
      <c r="B153" s="59"/>
      <c r="D153" s="60"/>
      <c r="F153" s="61"/>
    </row>
    <row r="154" spans="2:6" s="58" customFormat="1" ht="12.75">
      <c r="B154" s="59"/>
      <c r="D154" s="60"/>
      <c r="F154" s="61"/>
    </row>
    <row r="155" spans="2:6" s="58" customFormat="1" ht="12.75">
      <c r="B155" s="59"/>
      <c r="D155" s="60"/>
      <c r="F155" s="61"/>
    </row>
    <row r="156" spans="2:6" s="58" customFormat="1" ht="12.75">
      <c r="B156" s="59"/>
      <c r="D156" s="60"/>
      <c r="F156" s="61"/>
    </row>
    <row r="157" spans="2:6" s="58" customFormat="1" ht="12.75">
      <c r="B157" s="59"/>
      <c r="D157" s="60"/>
      <c r="F157" s="61"/>
    </row>
    <row r="158" spans="2:6" s="58" customFormat="1" ht="12.75">
      <c r="B158" s="59"/>
      <c r="D158" s="60"/>
      <c r="F158" s="61"/>
    </row>
    <row r="159" spans="2:6" s="58" customFormat="1" ht="12.75">
      <c r="B159" s="59"/>
      <c r="D159" s="60"/>
      <c r="F159" s="61"/>
    </row>
    <row r="160" spans="2:6" s="58" customFormat="1" ht="12.75">
      <c r="B160" s="59"/>
      <c r="D160" s="60"/>
      <c r="F160" s="61"/>
    </row>
    <row r="161" spans="2:6" s="58" customFormat="1" ht="12.75">
      <c r="B161" s="59"/>
      <c r="D161" s="60"/>
      <c r="F161" s="61"/>
    </row>
    <row r="162" spans="2:6" s="58" customFormat="1" ht="12.75">
      <c r="B162" s="59"/>
      <c r="D162" s="60"/>
      <c r="F162" s="61"/>
    </row>
    <row r="163" spans="2:6" s="58" customFormat="1" ht="12.75">
      <c r="B163" s="59"/>
      <c r="D163" s="60"/>
      <c r="F163" s="61"/>
    </row>
    <row r="164" spans="2:6" s="58" customFormat="1" ht="12.75">
      <c r="B164" s="59"/>
      <c r="D164" s="60"/>
      <c r="F164" s="61"/>
    </row>
    <row r="165" spans="2:6" s="58" customFormat="1" ht="12.75">
      <c r="B165" s="59"/>
      <c r="D165" s="60"/>
      <c r="F165" s="61"/>
    </row>
    <row r="166" spans="2:6" s="58" customFormat="1" ht="12.75">
      <c r="B166" s="59"/>
      <c r="D166" s="60"/>
      <c r="F166" s="61"/>
    </row>
    <row r="167" spans="2:6" s="58" customFormat="1" ht="12.75">
      <c r="B167" s="59"/>
      <c r="D167" s="60"/>
      <c r="F167" s="61"/>
    </row>
    <row r="168" spans="2:6" s="58" customFormat="1" ht="12.75">
      <c r="B168" s="59"/>
      <c r="D168" s="60"/>
      <c r="F168" s="61"/>
    </row>
    <row r="169" spans="2:6" s="58" customFormat="1" ht="12.75">
      <c r="B169" s="59"/>
      <c r="D169" s="60"/>
      <c r="F169" s="61"/>
    </row>
    <row r="170" spans="2:6" s="58" customFormat="1" ht="12.75">
      <c r="B170" s="59"/>
      <c r="D170" s="60"/>
      <c r="F170" s="61"/>
    </row>
    <row r="171" spans="2:6" s="58" customFormat="1" ht="12.75">
      <c r="B171" s="59"/>
      <c r="D171" s="60"/>
      <c r="F171" s="61"/>
    </row>
    <row r="172" spans="2:6" s="58" customFormat="1" ht="12.75">
      <c r="B172" s="59"/>
      <c r="D172" s="60"/>
      <c r="F172" s="61"/>
    </row>
    <row r="173" spans="2:6" s="58" customFormat="1" ht="12.75">
      <c r="B173" s="59"/>
      <c r="D173" s="60"/>
      <c r="F173" s="61"/>
    </row>
    <row r="174" spans="2:6" s="58" customFormat="1" ht="12.75">
      <c r="B174" s="59"/>
      <c r="D174" s="60"/>
      <c r="F174" s="61"/>
    </row>
    <row r="175" spans="2:6" s="58" customFormat="1" ht="12.75">
      <c r="B175" s="59"/>
      <c r="D175" s="60"/>
      <c r="F175" s="61"/>
    </row>
    <row r="176" spans="2:6" s="58" customFormat="1" ht="12.75">
      <c r="B176" s="59"/>
      <c r="D176" s="60"/>
      <c r="F176" s="61"/>
    </row>
    <row r="177" spans="2:6" s="58" customFormat="1" ht="12.75">
      <c r="B177" s="59"/>
      <c r="D177" s="60"/>
      <c r="F177" s="61"/>
    </row>
    <row r="178" spans="2:6" s="58" customFormat="1" ht="12.75">
      <c r="B178" s="59"/>
      <c r="D178" s="60"/>
      <c r="F178" s="61"/>
    </row>
    <row r="179" spans="2:6" s="58" customFormat="1" ht="12.75">
      <c r="B179" s="59"/>
      <c r="D179" s="60"/>
      <c r="F179" s="61"/>
    </row>
    <row r="180" spans="2:6" s="58" customFormat="1" ht="12.75">
      <c r="B180" s="59"/>
      <c r="D180" s="60"/>
      <c r="F180" s="61"/>
    </row>
    <row r="181" spans="2:6" s="58" customFormat="1" ht="12.75">
      <c r="B181" s="59"/>
      <c r="D181" s="60"/>
      <c r="F181" s="61"/>
    </row>
    <row r="182" spans="2:6" s="58" customFormat="1" ht="12.75">
      <c r="B182" s="59"/>
      <c r="D182" s="60"/>
      <c r="F182" s="61"/>
    </row>
    <row r="183" spans="2:6" s="58" customFormat="1" ht="12.75">
      <c r="B183" s="59"/>
      <c r="D183" s="60"/>
      <c r="F183" s="61"/>
    </row>
    <row r="184" spans="2:6" s="58" customFormat="1" ht="12.75">
      <c r="B184" s="59"/>
      <c r="D184" s="60"/>
      <c r="F184" s="61"/>
    </row>
    <row r="185" spans="2:6" s="58" customFormat="1" ht="12.75">
      <c r="B185" s="59"/>
      <c r="D185" s="60"/>
      <c r="F185" s="61"/>
    </row>
    <row r="186" spans="2:6" s="58" customFormat="1" ht="12.75">
      <c r="B186" s="59"/>
      <c r="D186" s="60"/>
      <c r="F186" s="61"/>
    </row>
    <row r="187" spans="2:6" s="58" customFormat="1" ht="12.75">
      <c r="B187" s="59"/>
      <c r="D187" s="60"/>
      <c r="F187" s="61"/>
    </row>
    <row r="188" spans="2:6" s="58" customFormat="1" ht="12.75">
      <c r="B188" s="59"/>
      <c r="D188" s="60"/>
      <c r="F188" s="61"/>
    </row>
    <row r="189" spans="2:6" s="58" customFormat="1" ht="12.75">
      <c r="B189" s="59"/>
      <c r="D189" s="60"/>
      <c r="F189" s="61"/>
    </row>
    <row r="190" spans="2:6" s="58" customFormat="1" ht="12.75">
      <c r="B190" s="59"/>
      <c r="D190" s="60"/>
      <c r="F190" s="61"/>
    </row>
    <row r="191" spans="2:6" s="58" customFormat="1" ht="12.75">
      <c r="B191" s="59"/>
      <c r="D191" s="60"/>
      <c r="F191" s="61"/>
    </row>
    <row r="192" spans="2:6" s="58" customFormat="1" ht="12.75">
      <c r="B192" s="59"/>
      <c r="D192" s="60"/>
      <c r="F192" s="61"/>
    </row>
    <row r="193" spans="2:6" s="58" customFormat="1" ht="12.75">
      <c r="B193" s="59"/>
      <c r="D193" s="60"/>
      <c r="F193" s="61"/>
    </row>
    <row r="194" spans="2:6" s="58" customFormat="1" ht="12.75">
      <c r="B194" s="59"/>
      <c r="D194" s="60"/>
      <c r="F194" s="61"/>
    </row>
    <row r="195" spans="2:6" s="58" customFormat="1" ht="12.75">
      <c r="B195" s="59"/>
      <c r="D195" s="60"/>
      <c r="F195" s="61"/>
    </row>
    <row r="196" spans="2:6" s="58" customFormat="1" ht="12.75">
      <c r="B196" s="59"/>
      <c r="D196" s="60"/>
      <c r="F196" s="61"/>
    </row>
    <row r="197" spans="2:6" s="58" customFormat="1" ht="12.75">
      <c r="B197" s="59"/>
      <c r="D197" s="60"/>
      <c r="F197" s="61"/>
    </row>
    <row r="198" spans="2:6" s="58" customFormat="1" ht="12.75">
      <c r="B198" s="59"/>
      <c r="D198" s="60"/>
      <c r="F198" s="61"/>
    </row>
    <row r="199" spans="2:6" s="58" customFormat="1" ht="12.75">
      <c r="B199" s="59"/>
      <c r="D199" s="60"/>
      <c r="F199" s="61"/>
    </row>
    <row r="200" spans="2:6" s="58" customFormat="1" ht="12.75">
      <c r="B200" s="59"/>
      <c r="D200" s="60"/>
      <c r="F200" s="61"/>
    </row>
    <row r="201" spans="2:6" s="58" customFormat="1" ht="12.75">
      <c r="B201" s="59"/>
      <c r="D201" s="60"/>
      <c r="F201" s="61"/>
    </row>
    <row r="202" spans="2:6" s="58" customFormat="1" ht="12.75">
      <c r="B202" s="59"/>
      <c r="D202" s="60"/>
      <c r="F202" s="61"/>
    </row>
    <row r="203" spans="2:6" s="58" customFormat="1" ht="12.75">
      <c r="B203" s="59"/>
      <c r="D203" s="60"/>
      <c r="F203" s="61"/>
    </row>
    <row r="204" spans="2:6" s="58" customFormat="1" ht="12.75">
      <c r="B204" s="59"/>
      <c r="D204" s="60"/>
      <c r="F204" s="61"/>
    </row>
    <row r="205" spans="2:6" s="58" customFormat="1" ht="12.75">
      <c r="B205" s="59"/>
      <c r="D205" s="60"/>
      <c r="F205" s="61"/>
    </row>
    <row r="206" spans="2:6" s="58" customFormat="1" ht="12.75">
      <c r="B206" s="59"/>
      <c r="D206" s="60"/>
      <c r="F206" s="61"/>
    </row>
    <row r="207" spans="2:6" s="58" customFormat="1" ht="12.75">
      <c r="B207" s="59"/>
      <c r="D207" s="60"/>
      <c r="F207" s="61"/>
    </row>
    <row r="208" spans="2:6" s="58" customFormat="1" ht="12.75">
      <c r="B208" s="59"/>
      <c r="D208" s="60"/>
      <c r="F208" s="61"/>
    </row>
    <row r="209" spans="2:6" s="58" customFormat="1" ht="12.75">
      <c r="B209" s="59"/>
      <c r="D209" s="60"/>
      <c r="F209" s="61"/>
    </row>
    <row r="210" spans="2:6" s="58" customFormat="1" ht="12.75">
      <c r="B210" s="59"/>
      <c r="D210" s="60"/>
      <c r="F210" s="61"/>
    </row>
    <row r="211" spans="2:6" s="58" customFormat="1" ht="12.75">
      <c r="B211" s="59"/>
      <c r="D211" s="60"/>
      <c r="F211" s="61"/>
    </row>
    <row r="212" spans="2:6" s="58" customFormat="1" ht="12.75">
      <c r="B212" s="59"/>
      <c r="D212" s="60"/>
      <c r="F212" s="61"/>
    </row>
    <row r="213" spans="2:6" s="58" customFormat="1" ht="12.75">
      <c r="B213" s="59"/>
      <c r="D213" s="60"/>
      <c r="F213" s="61"/>
    </row>
    <row r="214" spans="2:6" s="58" customFormat="1" ht="12.75">
      <c r="B214" s="59"/>
      <c r="D214" s="60"/>
      <c r="F214" s="61"/>
    </row>
    <row r="215" spans="2:6" s="58" customFormat="1" ht="12.75">
      <c r="B215" s="59"/>
      <c r="D215" s="60"/>
      <c r="F215" s="61"/>
    </row>
    <row r="216" spans="2:6" s="58" customFormat="1" ht="12.75">
      <c r="B216" s="59"/>
      <c r="D216" s="60"/>
      <c r="F216" s="61"/>
    </row>
    <row r="217" spans="2:6" s="58" customFormat="1" ht="12.75">
      <c r="B217" s="59"/>
      <c r="D217" s="60"/>
      <c r="F217" s="61"/>
    </row>
    <row r="218" spans="2:6" s="58" customFormat="1" ht="12.75">
      <c r="B218" s="59"/>
      <c r="D218" s="60"/>
      <c r="F218" s="61"/>
    </row>
    <row r="219" spans="2:6" s="58" customFormat="1" ht="12.75">
      <c r="B219" s="59"/>
      <c r="D219" s="60"/>
      <c r="F219" s="61"/>
    </row>
    <row r="220" spans="2:6" s="58" customFormat="1" ht="12.75">
      <c r="B220" s="59"/>
      <c r="D220" s="60"/>
      <c r="F220" s="61"/>
    </row>
    <row r="221" spans="2:6" s="58" customFormat="1" ht="12.75">
      <c r="B221" s="59"/>
      <c r="D221" s="60"/>
      <c r="F221" s="61"/>
    </row>
    <row r="222" spans="2:6" s="58" customFormat="1" ht="12.75">
      <c r="B222" s="59"/>
      <c r="D222" s="60"/>
      <c r="F222" s="61"/>
    </row>
    <row r="223" spans="2:6" s="58" customFormat="1" ht="12.75">
      <c r="B223" s="59"/>
      <c r="D223" s="60"/>
      <c r="F223" s="61"/>
    </row>
    <row r="224" spans="2:6" s="58" customFormat="1" ht="12.75">
      <c r="B224" s="59"/>
      <c r="D224" s="60"/>
      <c r="F224" s="61"/>
    </row>
    <row r="225" spans="2:6" s="58" customFormat="1" ht="12.75">
      <c r="B225" s="59"/>
      <c r="D225" s="60"/>
      <c r="F225" s="61"/>
    </row>
    <row r="226" spans="2:6" s="58" customFormat="1" ht="12.75">
      <c r="B226" s="59"/>
      <c r="D226" s="60"/>
      <c r="F226" s="61"/>
    </row>
    <row r="227" spans="2:6" s="58" customFormat="1" ht="12.75">
      <c r="B227" s="59"/>
      <c r="D227" s="60"/>
      <c r="F227" s="61"/>
    </row>
    <row r="228" spans="2:6" s="58" customFormat="1" ht="12.75">
      <c r="B228" s="59"/>
      <c r="D228" s="60"/>
      <c r="F228" s="61"/>
    </row>
    <row r="229" spans="2:6" s="58" customFormat="1" ht="12.75">
      <c r="B229" s="59"/>
      <c r="D229" s="60"/>
      <c r="F229" s="61"/>
    </row>
    <row r="230" spans="2:6" s="58" customFormat="1" ht="12.75">
      <c r="B230" s="59"/>
      <c r="D230" s="60"/>
      <c r="F230" s="61"/>
    </row>
    <row r="231" spans="2:6" s="58" customFormat="1" ht="12.75">
      <c r="B231" s="59"/>
      <c r="D231" s="60"/>
      <c r="F231" s="61"/>
    </row>
    <row r="232" spans="2:6" s="58" customFormat="1" ht="12.75">
      <c r="B232" s="59"/>
      <c r="D232" s="60"/>
      <c r="F232" s="61"/>
    </row>
    <row r="233" spans="2:6" s="58" customFormat="1" ht="12.75">
      <c r="B233" s="59"/>
      <c r="D233" s="60"/>
      <c r="F233" s="61"/>
    </row>
    <row r="234" spans="2:6" s="58" customFormat="1" ht="12.75">
      <c r="B234" s="59"/>
      <c r="D234" s="60"/>
      <c r="F234" s="61"/>
    </row>
    <row r="235" spans="2:6" s="58" customFormat="1" ht="12.75">
      <c r="B235" s="59"/>
      <c r="D235" s="60"/>
      <c r="F235" s="61"/>
    </row>
    <row r="236" spans="2:6" s="58" customFormat="1" ht="12.75">
      <c r="B236" s="59"/>
      <c r="D236" s="60"/>
      <c r="F236" s="61"/>
    </row>
    <row r="237" spans="2:6" s="58" customFormat="1" ht="12.75">
      <c r="B237" s="59"/>
      <c r="D237" s="60"/>
      <c r="F237" s="61"/>
    </row>
    <row r="238" spans="2:6" s="58" customFormat="1" ht="12.75">
      <c r="B238" s="59"/>
      <c r="D238" s="60"/>
      <c r="F238" s="61"/>
    </row>
    <row r="239" spans="1:5" s="58" customFormat="1" ht="12.75">
      <c r="A239" s="95"/>
      <c r="B239" s="95"/>
      <c r="C239" s="95"/>
      <c r="D239" s="62"/>
      <c r="E239" s="63"/>
    </row>
  </sheetData>
  <sheetProtection/>
  <autoFilter ref="A1:F239"/>
  <mergeCells count="1">
    <mergeCell ref="A239:C2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0" sqref="B20"/>
    </sheetView>
  </sheetViews>
  <sheetFormatPr defaultColWidth="9.140625" defaultRowHeight="15"/>
  <cols>
    <col min="1" max="1" width="4.00390625" style="2" customWidth="1"/>
    <col min="2" max="2" width="32.57421875" style="2" customWidth="1"/>
    <col min="3" max="3" width="9.421875" style="6" customWidth="1"/>
    <col min="4" max="7" width="7.7109375" style="2" customWidth="1"/>
    <col min="8" max="17" width="9.140625" style="2" customWidth="1"/>
    <col min="18" max="18" width="10.140625" style="2" customWidth="1"/>
    <col min="19" max="16384" width="9.140625" style="2" customWidth="1"/>
  </cols>
  <sheetData>
    <row r="1" spans="1:18" ht="67.5" customHeight="1">
      <c r="A1" s="97" t="s">
        <v>7</v>
      </c>
      <c r="B1" s="97" t="s">
        <v>2</v>
      </c>
      <c r="C1" s="97" t="s">
        <v>72</v>
      </c>
      <c r="D1" s="97"/>
      <c r="E1" s="97"/>
      <c r="F1" s="97"/>
      <c r="G1" s="97"/>
      <c r="H1" s="97"/>
      <c r="I1" s="97" t="s">
        <v>60</v>
      </c>
      <c r="J1" s="97"/>
      <c r="K1" s="97"/>
      <c r="L1" s="97" t="s">
        <v>22</v>
      </c>
      <c r="M1" s="97"/>
      <c r="N1" s="97"/>
      <c r="O1" s="97"/>
      <c r="P1" s="97"/>
      <c r="Q1" s="97"/>
      <c r="R1" s="98" t="s">
        <v>66</v>
      </c>
    </row>
    <row r="2" spans="1:18" ht="43.5" customHeight="1">
      <c r="A2" s="97"/>
      <c r="B2" s="97"/>
      <c r="C2" s="96" t="s">
        <v>67</v>
      </c>
      <c r="D2" s="96"/>
      <c r="E2" s="96" t="s">
        <v>68</v>
      </c>
      <c r="F2" s="96"/>
      <c r="G2" s="99" t="s">
        <v>58</v>
      </c>
      <c r="H2" s="99" t="s">
        <v>59</v>
      </c>
      <c r="I2" s="97"/>
      <c r="J2" s="97"/>
      <c r="K2" s="97"/>
      <c r="L2" s="96" t="s">
        <v>69</v>
      </c>
      <c r="M2" s="96"/>
      <c r="N2" s="96" t="s">
        <v>70</v>
      </c>
      <c r="O2" s="96"/>
      <c r="P2" s="99" t="s">
        <v>64</v>
      </c>
      <c r="Q2" s="99" t="s">
        <v>65</v>
      </c>
      <c r="R2" s="98"/>
    </row>
    <row r="3" spans="1:18" ht="168" customHeight="1">
      <c r="A3" s="97"/>
      <c r="B3" s="97"/>
      <c r="C3" s="1" t="s">
        <v>108</v>
      </c>
      <c r="D3" s="1" t="s">
        <v>109</v>
      </c>
      <c r="E3" s="1" t="s">
        <v>73</v>
      </c>
      <c r="F3" s="1" t="s">
        <v>110</v>
      </c>
      <c r="G3" s="99"/>
      <c r="H3" s="99"/>
      <c r="I3" s="3" t="s">
        <v>111</v>
      </c>
      <c r="J3" s="40" t="s">
        <v>61</v>
      </c>
      <c r="K3" s="40" t="s">
        <v>62</v>
      </c>
      <c r="L3" s="1" t="s">
        <v>112</v>
      </c>
      <c r="M3" s="1" t="s">
        <v>63</v>
      </c>
      <c r="N3" s="1" t="s">
        <v>113</v>
      </c>
      <c r="O3" s="1" t="s">
        <v>63</v>
      </c>
      <c r="P3" s="99"/>
      <c r="Q3" s="99"/>
      <c r="R3" s="98"/>
    </row>
    <row r="4" spans="1:18" ht="38.25">
      <c r="A4" s="97"/>
      <c r="B4" s="97"/>
      <c r="C4" s="4" t="s">
        <v>105</v>
      </c>
      <c r="D4" s="4" t="s">
        <v>106</v>
      </c>
      <c r="E4" s="4" t="s">
        <v>107</v>
      </c>
      <c r="F4" s="4" t="s">
        <v>23</v>
      </c>
      <c r="G4" s="5">
        <v>100</v>
      </c>
      <c r="H4" s="5">
        <f>G4*0.3</f>
        <v>30</v>
      </c>
      <c r="I4" s="10" t="s">
        <v>74</v>
      </c>
      <c r="J4" s="5">
        <v>100</v>
      </c>
      <c r="K4" s="5">
        <f>J4*0.3</f>
        <v>30</v>
      </c>
      <c r="L4" s="8"/>
      <c r="M4" s="8"/>
      <c r="N4" s="8"/>
      <c r="O4" s="8"/>
      <c r="P4" s="5">
        <v>100</v>
      </c>
      <c r="Q4" s="5">
        <f>P4*0.4</f>
        <v>40</v>
      </c>
      <c r="R4" s="41">
        <f>H4+K4+Q4</f>
        <v>100</v>
      </c>
    </row>
    <row r="5" spans="1:18" ht="26.25" thickBot="1">
      <c r="A5" s="19">
        <v>5</v>
      </c>
      <c r="B5" s="3" t="s">
        <v>118</v>
      </c>
      <c r="C5" s="19">
        <v>14</v>
      </c>
      <c r="D5" s="19">
        <v>13</v>
      </c>
      <c r="E5" s="19">
        <v>44</v>
      </c>
      <c r="F5" s="19">
        <v>43</v>
      </c>
      <c r="G5" s="25">
        <v>95.3</v>
      </c>
      <c r="H5" s="26">
        <v>28.6</v>
      </c>
      <c r="I5" s="19">
        <v>5</v>
      </c>
      <c r="J5" s="9">
        <v>100</v>
      </c>
      <c r="K5" s="9">
        <f>J5*0.3</f>
        <v>30</v>
      </c>
      <c r="L5" s="19">
        <v>73</v>
      </c>
      <c r="M5" s="19">
        <v>76</v>
      </c>
      <c r="N5" s="19">
        <v>58</v>
      </c>
      <c r="O5" s="19">
        <v>63</v>
      </c>
      <c r="P5" s="26">
        <v>94.1</v>
      </c>
      <c r="Q5" s="26">
        <v>37.6</v>
      </c>
      <c r="R5" s="9">
        <f>H5+K5+Q5</f>
        <v>96.2</v>
      </c>
    </row>
  </sheetData>
  <sheetProtection/>
  <autoFilter ref="A4:R5"/>
  <mergeCells count="14">
    <mergeCell ref="A1:A4"/>
    <mergeCell ref="B1:B4"/>
    <mergeCell ref="C1:H1"/>
    <mergeCell ref="R1:R3"/>
    <mergeCell ref="Q2:Q3"/>
    <mergeCell ref="P2:P3"/>
    <mergeCell ref="G2:G3"/>
    <mergeCell ref="H2:H3"/>
    <mergeCell ref="I1:K2"/>
    <mergeCell ref="L1:Q1"/>
    <mergeCell ref="C2:D2"/>
    <mergeCell ref="E2:F2"/>
    <mergeCell ref="L2:M2"/>
    <mergeCell ref="N2:O2"/>
  </mergeCells>
  <printOptions horizontalCentered="1"/>
  <pageMargins left="0.5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4"/>
  <sheetViews>
    <sheetView zoomScalePageLayoutView="0" workbookViewId="0" topLeftCell="C1">
      <pane xSplit="1" ySplit="3" topLeftCell="D4" activePane="bottomRight" state="frozen"/>
      <selection pane="topLeft" activeCell="C1" sqref="C1"/>
      <selection pane="topRight" activeCell="D1" sqref="D1"/>
      <selection pane="bottomLeft" activeCell="C4" sqref="C4"/>
      <selection pane="bottomRight" activeCell="D21" sqref="D21"/>
    </sheetView>
  </sheetViews>
  <sheetFormatPr defaultColWidth="9.140625" defaultRowHeight="15"/>
  <cols>
    <col min="1" max="1" width="9.140625" style="2" customWidth="1"/>
    <col min="2" max="2" width="31.00390625" style="2" customWidth="1"/>
    <col min="3" max="3" width="16.8515625" style="2" customWidth="1"/>
    <col min="4" max="4" width="42.28125" style="2" customWidth="1"/>
    <col min="5" max="5" width="9.140625" style="2" customWidth="1"/>
    <col min="6" max="7" width="9.28125" style="2" customWidth="1"/>
    <col min="8" max="16384" width="9.140625" style="2" customWidth="1"/>
  </cols>
  <sheetData>
    <row r="1" spans="1:12" ht="50.25" customHeight="1">
      <c r="A1" s="102" t="s">
        <v>7</v>
      </c>
      <c r="B1" s="102" t="s">
        <v>0</v>
      </c>
      <c r="C1" s="102" t="s">
        <v>1</v>
      </c>
      <c r="D1" s="102" t="s">
        <v>2</v>
      </c>
      <c r="E1" s="84" t="s">
        <v>20</v>
      </c>
      <c r="F1" s="85"/>
      <c r="G1" s="86"/>
      <c r="H1" s="84" t="s">
        <v>21</v>
      </c>
      <c r="I1" s="85"/>
      <c r="J1" s="85"/>
      <c r="K1" s="86"/>
      <c r="L1" s="100" t="s">
        <v>66</v>
      </c>
    </row>
    <row r="2" spans="1:12" ht="178.5">
      <c r="A2" s="103"/>
      <c r="B2" s="103"/>
      <c r="C2" s="103"/>
      <c r="D2" s="103"/>
      <c r="E2" s="22" t="s">
        <v>75</v>
      </c>
      <c r="F2" s="12" t="s">
        <v>76</v>
      </c>
      <c r="G2" s="12" t="s">
        <v>77</v>
      </c>
      <c r="H2" s="18" t="s">
        <v>16</v>
      </c>
      <c r="I2" s="22" t="s">
        <v>78</v>
      </c>
      <c r="J2" s="12" t="s">
        <v>79</v>
      </c>
      <c r="K2" s="12" t="s">
        <v>80</v>
      </c>
      <c r="L2" s="101"/>
    </row>
    <row r="3" spans="1:12" ht="25.5">
      <c r="A3" s="104"/>
      <c r="B3" s="104"/>
      <c r="C3" s="104"/>
      <c r="D3" s="104"/>
      <c r="E3" s="10" t="s">
        <v>81</v>
      </c>
      <c r="F3" s="7">
        <v>100</v>
      </c>
      <c r="G3" s="7">
        <v>50</v>
      </c>
      <c r="H3" s="13"/>
      <c r="I3" s="13"/>
      <c r="J3" s="14">
        <v>100</v>
      </c>
      <c r="K3" s="14">
        <v>50</v>
      </c>
      <c r="L3" s="14">
        <v>100</v>
      </c>
    </row>
    <row r="4" spans="1:12" ht="25.5">
      <c r="A4" s="19">
        <v>17</v>
      </c>
      <c r="B4" s="19" t="s">
        <v>3</v>
      </c>
      <c r="C4" s="19" t="s">
        <v>116</v>
      </c>
      <c r="D4" s="3" t="s">
        <v>118</v>
      </c>
      <c r="E4" s="15">
        <v>7</v>
      </c>
      <c r="F4" s="11">
        <v>100</v>
      </c>
      <c r="G4" s="11">
        <v>50</v>
      </c>
      <c r="H4" s="19">
        <v>62</v>
      </c>
      <c r="I4" s="20">
        <v>76</v>
      </c>
      <c r="J4" s="9">
        <v>81.6</v>
      </c>
      <c r="K4" s="9">
        <v>40.8</v>
      </c>
      <c r="L4" s="9">
        <f>G4+K4</f>
        <v>90.8</v>
      </c>
    </row>
  </sheetData>
  <sheetProtection/>
  <autoFilter ref="A3:L4"/>
  <mergeCells count="7">
    <mergeCell ref="L1:L2"/>
    <mergeCell ref="A1:A3"/>
    <mergeCell ref="B1:B3"/>
    <mergeCell ref="C1:C3"/>
    <mergeCell ref="D1:D3"/>
    <mergeCell ref="E1:G1"/>
    <mergeCell ref="H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2" sqref="C22"/>
    </sheetView>
  </sheetViews>
  <sheetFormatPr defaultColWidth="9.140625" defaultRowHeight="15"/>
  <cols>
    <col min="1" max="1" width="5.00390625" style="2" customWidth="1"/>
    <col min="2" max="2" width="28.28125" style="2" customWidth="1"/>
    <col min="3" max="3" width="10.8515625" style="2" customWidth="1"/>
    <col min="4" max="16384" width="9.140625" style="2" customWidth="1"/>
  </cols>
  <sheetData>
    <row r="1" spans="1:13" ht="75" customHeight="1">
      <c r="A1" s="102" t="s">
        <v>7</v>
      </c>
      <c r="B1" s="102" t="s">
        <v>2</v>
      </c>
      <c r="C1" s="84" t="s">
        <v>19</v>
      </c>
      <c r="D1" s="85"/>
      <c r="E1" s="86"/>
      <c r="F1" s="84" t="s">
        <v>84</v>
      </c>
      <c r="G1" s="85"/>
      <c r="H1" s="86"/>
      <c r="I1" s="84" t="s">
        <v>88</v>
      </c>
      <c r="J1" s="85"/>
      <c r="K1" s="85"/>
      <c r="L1" s="86"/>
      <c r="M1" s="52" t="s">
        <v>66</v>
      </c>
    </row>
    <row r="2" spans="1:13" ht="162" customHeight="1">
      <c r="A2" s="103"/>
      <c r="B2" s="103"/>
      <c r="C2" s="22" t="s">
        <v>114</v>
      </c>
      <c r="D2" s="12" t="s">
        <v>82</v>
      </c>
      <c r="E2" s="12" t="s">
        <v>83</v>
      </c>
      <c r="F2" s="22" t="s">
        <v>85</v>
      </c>
      <c r="G2" s="12" t="s">
        <v>86</v>
      </c>
      <c r="H2" s="12" t="s">
        <v>87</v>
      </c>
      <c r="I2" s="18" t="s">
        <v>91</v>
      </c>
      <c r="J2" s="22" t="s">
        <v>92</v>
      </c>
      <c r="K2" s="12" t="s">
        <v>89</v>
      </c>
      <c r="L2" s="17" t="s">
        <v>90</v>
      </c>
      <c r="M2" s="52"/>
    </row>
    <row r="3" spans="1:13" ht="25.5">
      <c r="A3" s="104"/>
      <c r="B3" s="104"/>
      <c r="C3" s="10" t="s">
        <v>81</v>
      </c>
      <c r="D3" s="12">
        <v>100</v>
      </c>
      <c r="E3" s="12">
        <v>30</v>
      </c>
      <c r="F3" s="10" t="s">
        <v>81</v>
      </c>
      <c r="G3" s="12">
        <v>100</v>
      </c>
      <c r="H3" s="12">
        <v>40</v>
      </c>
      <c r="I3" s="13"/>
      <c r="J3" s="13"/>
      <c r="K3" s="12">
        <v>100</v>
      </c>
      <c r="L3" s="17">
        <v>30</v>
      </c>
      <c r="M3" s="64">
        <v>100</v>
      </c>
    </row>
    <row r="4" spans="1:13" ht="25.5">
      <c r="A4" s="19">
        <v>17</v>
      </c>
      <c r="B4" s="3" t="s">
        <v>118</v>
      </c>
      <c r="C4" s="18">
        <v>3</v>
      </c>
      <c r="D4" s="9">
        <f>C4*20</f>
        <v>60</v>
      </c>
      <c r="E4" s="9">
        <f>D4*0.3</f>
        <v>18</v>
      </c>
      <c r="F4" s="18">
        <v>3</v>
      </c>
      <c r="G4" s="9">
        <f>F4*20</f>
        <v>60</v>
      </c>
      <c r="H4" s="9">
        <f>G4*0.4</f>
        <v>24</v>
      </c>
      <c r="I4" s="19">
        <v>1</v>
      </c>
      <c r="J4" s="19">
        <v>1</v>
      </c>
      <c r="K4" s="9">
        <v>100</v>
      </c>
      <c r="L4" s="9">
        <v>30</v>
      </c>
      <c r="M4" s="9">
        <f>E4+H4+L4</f>
        <v>72</v>
      </c>
    </row>
  </sheetData>
  <sheetProtection/>
  <autoFilter ref="A3:M4"/>
  <mergeCells count="6">
    <mergeCell ref="M1:M2"/>
    <mergeCell ref="I1:L1"/>
    <mergeCell ref="A1:A3"/>
    <mergeCell ref="B1:B3"/>
    <mergeCell ref="C1:E1"/>
    <mergeCell ref="F1:H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5"/>
  <sheetViews>
    <sheetView zoomScale="90" zoomScaleNormal="90" zoomScalePageLayoutView="0" workbookViewId="0" topLeftCell="A1">
      <selection activeCell="A5" sqref="A5:IV13"/>
    </sheetView>
  </sheetViews>
  <sheetFormatPr defaultColWidth="9.140625" defaultRowHeight="15"/>
  <cols>
    <col min="1" max="1" width="4.57421875" style="2" customWidth="1"/>
    <col min="2" max="3" width="28.421875" style="2" customWidth="1"/>
    <col min="4" max="15" width="16.8515625" style="2" customWidth="1"/>
    <col min="16" max="16384" width="9.140625" style="2" customWidth="1"/>
  </cols>
  <sheetData>
    <row r="1" spans="1:15" ht="57" customHeight="1">
      <c r="A1" s="102" t="s">
        <v>7</v>
      </c>
      <c r="B1" s="102" t="s">
        <v>2</v>
      </c>
      <c r="C1" s="84" t="s">
        <v>5</v>
      </c>
      <c r="D1" s="85"/>
      <c r="E1" s="85"/>
      <c r="F1" s="86"/>
      <c r="G1" s="84" t="s">
        <v>6</v>
      </c>
      <c r="H1" s="85"/>
      <c r="I1" s="85"/>
      <c r="J1" s="86"/>
      <c r="K1" s="84" t="s">
        <v>12</v>
      </c>
      <c r="L1" s="85"/>
      <c r="M1" s="85"/>
      <c r="N1" s="86"/>
      <c r="O1" s="16"/>
    </row>
    <row r="2" spans="1:15" ht="68.25" customHeight="1">
      <c r="A2" s="103"/>
      <c r="B2" s="103"/>
      <c r="C2" s="18" t="s">
        <v>13</v>
      </c>
      <c r="D2" s="22" t="s">
        <v>78</v>
      </c>
      <c r="E2" s="12" t="s">
        <v>93</v>
      </c>
      <c r="F2" s="12" t="s">
        <v>94</v>
      </c>
      <c r="G2" s="18" t="s">
        <v>14</v>
      </c>
      <c r="H2" s="22" t="s">
        <v>78</v>
      </c>
      <c r="I2" s="12" t="s">
        <v>95</v>
      </c>
      <c r="J2" s="12" t="s">
        <v>96</v>
      </c>
      <c r="K2" s="19" t="s">
        <v>15</v>
      </c>
      <c r="L2" s="22" t="s">
        <v>78</v>
      </c>
      <c r="M2" s="12" t="s">
        <v>97</v>
      </c>
      <c r="N2" s="12" t="s">
        <v>98</v>
      </c>
      <c r="O2" s="17" t="s">
        <v>66</v>
      </c>
    </row>
    <row r="3" spans="1:15" ht="13.5">
      <c r="A3" s="104"/>
      <c r="B3" s="104"/>
      <c r="C3" s="13"/>
      <c r="D3" s="13"/>
      <c r="E3" s="7">
        <v>100</v>
      </c>
      <c r="F3" s="7">
        <v>40</v>
      </c>
      <c r="G3" s="13"/>
      <c r="H3" s="13"/>
      <c r="I3" s="7">
        <v>100</v>
      </c>
      <c r="J3" s="7">
        <v>40</v>
      </c>
      <c r="K3" s="13"/>
      <c r="L3" s="13"/>
      <c r="M3" s="7">
        <v>100</v>
      </c>
      <c r="N3" s="7">
        <v>20</v>
      </c>
      <c r="O3" s="14">
        <v>100</v>
      </c>
    </row>
    <row r="4" spans="1:15" ht="25.5">
      <c r="A4" s="19">
        <v>5</v>
      </c>
      <c r="B4" s="3" t="s">
        <v>118</v>
      </c>
      <c r="C4" s="19">
        <v>75</v>
      </c>
      <c r="D4" s="20">
        <v>76</v>
      </c>
      <c r="E4" s="9">
        <v>98.7</v>
      </c>
      <c r="F4" s="9">
        <v>39.5</v>
      </c>
      <c r="G4" s="19">
        <v>74</v>
      </c>
      <c r="H4" s="20">
        <v>76</v>
      </c>
      <c r="I4" s="9">
        <v>97.4</v>
      </c>
      <c r="J4" s="9">
        <v>39</v>
      </c>
      <c r="K4" s="19">
        <v>58</v>
      </c>
      <c r="L4" s="19">
        <v>58</v>
      </c>
      <c r="M4" s="9">
        <v>100</v>
      </c>
      <c r="N4" s="9">
        <v>20</v>
      </c>
      <c r="O4" s="9">
        <f>F4+J4+N4</f>
        <v>98.5</v>
      </c>
    </row>
    <row r="5" spans="11:12" ht="12.75">
      <c r="K5" s="2">
        <v>611</v>
      </c>
      <c r="L5" s="2">
        <v>623</v>
      </c>
    </row>
  </sheetData>
  <sheetProtection/>
  <autoFilter ref="A2:O37"/>
  <mergeCells count="5">
    <mergeCell ref="K1:N1"/>
    <mergeCell ref="A1:A3"/>
    <mergeCell ref="B1:B3"/>
    <mergeCell ref="C1:F1"/>
    <mergeCell ref="G1:J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Q4"/>
  <sheetViews>
    <sheetView zoomScalePageLayoutView="0" workbookViewId="0" topLeftCell="C1">
      <pane xSplit="2" ySplit="3" topLeftCell="E4" activePane="bottomRight" state="frozen"/>
      <selection pane="topLeft" activeCell="C1" sqref="C1"/>
      <selection pane="topRight" activeCell="E1" sqref="E1"/>
      <selection pane="bottomLeft" activeCell="C4" sqref="C4"/>
      <selection pane="bottomRight" activeCell="I22" sqref="I22"/>
    </sheetView>
  </sheetViews>
  <sheetFormatPr defaultColWidth="9.140625" defaultRowHeight="15"/>
  <cols>
    <col min="1" max="1" width="9.140625" style="2" customWidth="1"/>
    <col min="2" max="2" width="31.00390625" style="2" customWidth="1"/>
    <col min="3" max="3" width="4.28125" style="2" customWidth="1"/>
    <col min="4" max="4" width="27.8515625" style="2" customWidth="1"/>
    <col min="5" max="5" width="10.421875" style="2" customWidth="1"/>
    <col min="6" max="8" width="8.8515625" style="2" customWidth="1"/>
    <col min="9" max="16384" width="9.140625" style="2" customWidth="1"/>
  </cols>
  <sheetData>
    <row r="1" spans="1:17" ht="68.25" customHeight="1">
      <c r="A1" s="102" t="s">
        <v>7</v>
      </c>
      <c r="B1" s="102" t="s">
        <v>0</v>
      </c>
      <c r="C1" s="102" t="s">
        <v>7</v>
      </c>
      <c r="D1" s="102" t="s">
        <v>2</v>
      </c>
      <c r="E1" s="84" t="s">
        <v>18</v>
      </c>
      <c r="F1" s="85"/>
      <c r="G1" s="85"/>
      <c r="H1" s="86"/>
      <c r="I1" s="84" t="s">
        <v>8</v>
      </c>
      <c r="J1" s="85"/>
      <c r="K1" s="85"/>
      <c r="L1" s="86"/>
      <c r="M1" s="84" t="s">
        <v>9</v>
      </c>
      <c r="N1" s="85"/>
      <c r="O1" s="85"/>
      <c r="P1" s="86"/>
      <c r="Q1" s="16"/>
    </row>
    <row r="2" spans="1:17" ht="215.25" customHeight="1">
      <c r="A2" s="103"/>
      <c r="B2" s="103"/>
      <c r="C2" s="103"/>
      <c r="D2" s="103"/>
      <c r="E2" s="18" t="s">
        <v>17</v>
      </c>
      <c r="F2" s="22" t="s">
        <v>78</v>
      </c>
      <c r="G2" s="12" t="s">
        <v>99</v>
      </c>
      <c r="H2" s="12" t="s">
        <v>100</v>
      </c>
      <c r="I2" s="18" t="s">
        <v>10</v>
      </c>
      <c r="J2" s="22" t="s">
        <v>78</v>
      </c>
      <c r="K2" s="12" t="s">
        <v>101</v>
      </c>
      <c r="L2" s="12" t="s">
        <v>102</v>
      </c>
      <c r="M2" s="18" t="s">
        <v>11</v>
      </c>
      <c r="N2" s="22" t="s">
        <v>78</v>
      </c>
      <c r="O2" s="12" t="s">
        <v>103</v>
      </c>
      <c r="P2" s="39" t="s">
        <v>104</v>
      </c>
      <c r="Q2" s="17" t="s">
        <v>66</v>
      </c>
    </row>
    <row r="3" spans="1:17" ht="12.75">
      <c r="A3" s="104"/>
      <c r="B3" s="104"/>
      <c r="C3" s="104"/>
      <c r="D3" s="104"/>
      <c r="E3" s="13"/>
      <c r="F3" s="13"/>
      <c r="G3" s="12">
        <v>100</v>
      </c>
      <c r="H3" s="12">
        <v>30</v>
      </c>
      <c r="I3" s="13"/>
      <c r="J3" s="13"/>
      <c r="K3" s="12">
        <v>100</v>
      </c>
      <c r="L3" s="12">
        <v>20</v>
      </c>
      <c r="M3" s="13"/>
      <c r="N3" s="13"/>
      <c r="O3" s="12">
        <v>100</v>
      </c>
      <c r="P3" s="12">
        <v>50</v>
      </c>
      <c r="Q3" s="17">
        <v>100</v>
      </c>
    </row>
    <row r="4" spans="1:17" ht="25.5">
      <c r="A4" s="19">
        <v>17</v>
      </c>
      <c r="B4" s="19" t="s">
        <v>3</v>
      </c>
      <c r="C4" s="19">
        <v>5</v>
      </c>
      <c r="D4" s="3" t="s">
        <v>118</v>
      </c>
      <c r="E4" s="19">
        <v>63</v>
      </c>
      <c r="F4" s="20">
        <v>76</v>
      </c>
      <c r="G4" s="9">
        <v>82.9</v>
      </c>
      <c r="H4" s="9">
        <v>24.9</v>
      </c>
      <c r="I4" s="19">
        <v>69</v>
      </c>
      <c r="J4" s="20">
        <v>76</v>
      </c>
      <c r="K4" s="9">
        <v>90.8</v>
      </c>
      <c r="L4" s="9">
        <v>18.2</v>
      </c>
      <c r="M4" s="19">
        <v>67</v>
      </c>
      <c r="N4" s="20">
        <v>76</v>
      </c>
      <c r="O4" s="9">
        <v>88.2</v>
      </c>
      <c r="P4" s="9">
        <v>44.1</v>
      </c>
      <c r="Q4" s="9">
        <f>H4+L4+P4</f>
        <v>87.19999999999999</v>
      </c>
    </row>
  </sheetData>
  <sheetProtection/>
  <mergeCells count="7">
    <mergeCell ref="E1:H1"/>
    <mergeCell ref="I1:L1"/>
    <mergeCell ref="M1:P1"/>
    <mergeCell ref="A1:A3"/>
    <mergeCell ref="B1:B3"/>
    <mergeCell ref="C1:C3"/>
    <mergeCell ref="D1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1" sqref="C21"/>
    </sheetView>
  </sheetViews>
  <sheetFormatPr defaultColWidth="8.8515625" defaultRowHeight="15"/>
  <cols>
    <col min="1" max="1" width="3.8515625" style="29" customWidth="1"/>
    <col min="2" max="2" width="33.00390625" style="29" customWidth="1"/>
    <col min="3" max="3" width="21.7109375" style="27" customWidth="1"/>
    <col min="4" max="16384" width="8.8515625" style="27" customWidth="1"/>
  </cols>
  <sheetData>
    <row r="1" spans="1:22" ht="63.75" customHeight="1">
      <c r="A1" s="126" t="s">
        <v>7</v>
      </c>
      <c r="B1" s="126" t="s">
        <v>2</v>
      </c>
      <c r="C1" s="102" t="s">
        <v>24</v>
      </c>
      <c r="D1" s="126" t="s">
        <v>25</v>
      </c>
      <c r="E1" s="126"/>
      <c r="F1" s="126"/>
      <c r="G1" s="126"/>
      <c r="H1" s="126" t="s">
        <v>43</v>
      </c>
      <c r="I1" s="126"/>
      <c r="J1" s="126"/>
      <c r="K1" s="126" t="s">
        <v>26</v>
      </c>
      <c r="L1" s="126"/>
      <c r="M1" s="126"/>
      <c r="N1" s="126"/>
      <c r="O1" s="126" t="s">
        <v>27</v>
      </c>
      <c r="P1" s="126"/>
      <c r="Q1" s="126"/>
      <c r="R1" s="126"/>
      <c r="S1" s="126" t="s">
        <v>28</v>
      </c>
      <c r="T1" s="126"/>
      <c r="U1" s="126"/>
      <c r="V1" s="126"/>
    </row>
    <row r="2" spans="1:22" s="28" customFormat="1" ht="15">
      <c r="A2" s="126"/>
      <c r="B2" s="126"/>
      <c r="C2" s="104"/>
      <c r="D2" s="23" t="s">
        <v>29</v>
      </c>
      <c r="E2" s="23" t="s">
        <v>30</v>
      </c>
      <c r="F2" s="23" t="s">
        <v>31</v>
      </c>
      <c r="G2" s="23" t="s">
        <v>44</v>
      </c>
      <c r="H2" s="23" t="s">
        <v>32</v>
      </c>
      <c r="I2" s="23" t="s">
        <v>33</v>
      </c>
      <c r="J2" s="23" t="s">
        <v>45</v>
      </c>
      <c r="K2" s="23" t="s">
        <v>34</v>
      </c>
      <c r="L2" s="23" t="s">
        <v>35</v>
      </c>
      <c r="M2" s="23" t="s">
        <v>36</v>
      </c>
      <c r="N2" s="23" t="s">
        <v>46</v>
      </c>
      <c r="O2" s="23" t="s">
        <v>37</v>
      </c>
      <c r="P2" s="23" t="s">
        <v>38</v>
      </c>
      <c r="Q2" s="23" t="s">
        <v>39</v>
      </c>
      <c r="R2" s="23" t="s">
        <v>47</v>
      </c>
      <c r="S2" s="23" t="s">
        <v>40</v>
      </c>
      <c r="T2" s="23" t="s">
        <v>41</v>
      </c>
      <c r="U2" s="23" t="s">
        <v>42</v>
      </c>
      <c r="V2" s="23" t="s">
        <v>48</v>
      </c>
    </row>
    <row r="3" spans="1:22" ht="15">
      <c r="A3" s="126"/>
      <c r="B3" s="126"/>
      <c r="C3" s="30" t="s">
        <v>71</v>
      </c>
      <c r="D3" s="30">
        <v>30</v>
      </c>
      <c r="E3" s="30">
        <v>30</v>
      </c>
      <c r="F3" s="30">
        <v>40</v>
      </c>
      <c r="G3" s="30">
        <v>100</v>
      </c>
      <c r="H3" s="30">
        <v>50</v>
      </c>
      <c r="I3" s="30">
        <v>50</v>
      </c>
      <c r="J3" s="30">
        <v>100</v>
      </c>
      <c r="K3" s="30">
        <v>30</v>
      </c>
      <c r="L3" s="30">
        <v>40</v>
      </c>
      <c r="M3" s="30">
        <v>30</v>
      </c>
      <c r="N3" s="30">
        <v>100</v>
      </c>
      <c r="O3" s="30">
        <v>40</v>
      </c>
      <c r="P3" s="30">
        <v>40</v>
      </c>
      <c r="Q3" s="30">
        <v>20</v>
      </c>
      <c r="R3" s="30">
        <v>100</v>
      </c>
      <c r="S3" s="30">
        <v>30</v>
      </c>
      <c r="T3" s="30">
        <v>20</v>
      </c>
      <c r="U3" s="30">
        <v>50</v>
      </c>
      <c r="V3" s="30">
        <v>100</v>
      </c>
    </row>
    <row r="4" spans="1:22" s="45" customFormat="1" ht="30.75" thickBot="1">
      <c r="A4" s="42">
        <v>5</v>
      </c>
      <c r="B4" s="43" t="s">
        <v>118</v>
      </c>
      <c r="C4" s="44">
        <v>88.9</v>
      </c>
      <c r="D4" s="65">
        <v>28.6</v>
      </c>
      <c r="E4" s="66">
        <v>30</v>
      </c>
      <c r="F4" s="65">
        <v>37.6</v>
      </c>
      <c r="G4" s="67">
        <f>D4+E4+F4</f>
        <v>96.2</v>
      </c>
      <c r="H4" s="69">
        <v>50</v>
      </c>
      <c r="I4" s="70">
        <v>40.8</v>
      </c>
      <c r="J4" s="71">
        <f>H4+I4</f>
        <v>90.8</v>
      </c>
      <c r="K4" s="73">
        <v>18</v>
      </c>
      <c r="L4" s="73">
        <v>24</v>
      </c>
      <c r="M4" s="74">
        <v>30</v>
      </c>
      <c r="N4" s="73">
        <f>K4+L4+M4</f>
        <v>72</v>
      </c>
      <c r="O4" s="76">
        <v>39.5</v>
      </c>
      <c r="P4" s="76">
        <v>39</v>
      </c>
      <c r="Q4" s="76">
        <v>20</v>
      </c>
      <c r="R4" s="77">
        <f>O4+P4+Q4</f>
        <v>98.5</v>
      </c>
      <c r="S4" s="79">
        <v>24.9</v>
      </c>
      <c r="T4" s="79">
        <v>18.2</v>
      </c>
      <c r="U4" s="79">
        <v>44.1</v>
      </c>
      <c r="V4" s="80">
        <f>S4+T4+U4</f>
        <v>87.19999999999999</v>
      </c>
    </row>
    <row r="5" spans="1:22" s="51" customFormat="1" ht="36.75" customHeight="1" thickBot="1">
      <c r="A5" s="48"/>
      <c r="B5" s="49" t="s">
        <v>116</v>
      </c>
      <c r="C5" s="50">
        <f>AVERAGE(C4:C4)</f>
        <v>88.9</v>
      </c>
      <c r="D5" s="53" t="s">
        <v>50</v>
      </c>
      <c r="E5" s="54"/>
      <c r="F5" s="55"/>
      <c r="G5" s="68">
        <f>AVERAGE(G4:G4)</f>
        <v>96.2</v>
      </c>
      <c r="H5" s="56" t="s">
        <v>51</v>
      </c>
      <c r="I5" s="57"/>
      <c r="J5" s="72">
        <f>AVERAGE(J4:J4)</f>
        <v>90.8</v>
      </c>
      <c r="K5" s="46" t="s">
        <v>52</v>
      </c>
      <c r="L5" s="47"/>
      <c r="M5" s="24"/>
      <c r="N5" s="75">
        <f>AVERAGE(N4:N4)</f>
        <v>72</v>
      </c>
      <c r="O5" s="105" t="s">
        <v>53</v>
      </c>
      <c r="P5" s="106"/>
      <c r="Q5" s="107"/>
      <c r="R5" s="78">
        <f>AVERAGE(R4:R4)</f>
        <v>98.5</v>
      </c>
      <c r="S5" s="108" t="s">
        <v>54</v>
      </c>
      <c r="T5" s="109"/>
      <c r="U5" s="110"/>
      <c r="V5" s="81">
        <f>AVERAGE(V4:V4)</f>
        <v>87.19999999999999</v>
      </c>
    </row>
    <row r="6" spans="1:22" s="32" customFormat="1" ht="58.5" customHeight="1">
      <c r="A6" s="111" t="s">
        <v>49</v>
      </c>
      <c r="B6" s="111"/>
      <c r="C6" s="34">
        <v>85.9</v>
      </c>
      <c r="D6" s="112" t="s">
        <v>50</v>
      </c>
      <c r="E6" s="113"/>
      <c r="F6" s="114"/>
      <c r="G6" s="94">
        <v>93.7</v>
      </c>
      <c r="H6" s="115" t="s">
        <v>51</v>
      </c>
      <c r="I6" s="116"/>
      <c r="J6" s="93">
        <v>95.8</v>
      </c>
      <c r="K6" s="117" t="s">
        <v>52</v>
      </c>
      <c r="L6" s="118"/>
      <c r="M6" s="119"/>
      <c r="N6" s="91">
        <v>54.1</v>
      </c>
      <c r="O6" s="120" t="s">
        <v>53</v>
      </c>
      <c r="P6" s="121"/>
      <c r="Q6" s="122"/>
      <c r="R6" s="92">
        <v>96.2</v>
      </c>
      <c r="S6" s="123" t="s">
        <v>54</v>
      </c>
      <c r="T6" s="124"/>
      <c r="U6" s="125"/>
      <c r="V6" s="90">
        <v>92.9</v>
      </c>
    </row>
  </sheetData>
  <sheetProtection/>
  <autoFilter ref="A3:V6"/>
  <mergeCells count="19">
    <mergeCell ref="O1:R1"/>
    <mergeCell ref="S1:V1"/>
    <mergeCell ref="A1:A3"/>
    <mergeCell ref="B1:B3"/>
    <mergeCell ref="C1:C2"/>
    <mergeCell ref="D1:G1"/>
    <mergeCell ref="H1:J1"/>
    <mergeCell ref="K1:N1"/>
    <mergeCell ref="S5:U5"/>
    <mergeCell ref="A6:B6"/>
    <mergeCell ref="D6:F6"/>
    <mergeCell ref="H6:I6"/>
    <mergeCell ref="K6:M6"/>
    <mergeCell ref="O6:Q6"/>
    <mergeCell ref="S6:U6"/>
    <mergeCell ref="D5:F5"/>
    <mergeCell ref="H5:I5"/>
    <mergeCell ref="K5:M5"/>
    <mergeCell ref="O5:Q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PageLayoutView="0"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8.8515625" defaultRowHeight="15"/>
  <cols>
    <col min="1" max="1" width="8.8515625" style="35" customWidth="1"/>
    <col min="2" max="2" width="31.00390625" style="32" customWidth="1"/>
    <col min="3" max="3" width="21.57421875" style="27" customWidth="1"/>
    <col min="4" max="9" width="8.8515625" style="27" customWidth="1"/>
    <col min="10" max="10" width="8.8515625" style="38" customWidth="1"/>
    <col min="11" max="13" width="8.8515625" style="27" customWidth="1"/>
    <col min="14" max="14" width="8.8515625" style="38" customWidth="1"/>
    <col min="15" max="17" width="8.8515625" style="27" customWidth="1"/>
    <col min="18" max="18" width="8.8515625" style="38" customWidth="1"/>
    <col min="19" max="21" width="8.8515625" style="27" customWidth="1"/>
    <col min="22" max="22" width="8.8515625" style="38" customWidth="1"/>
    <col min="23" max="16384" width="8.8515625" style="27" customWidth="1"/>
  </cols>
  <sheetData>
    <row r="1" spans="1:22" ht="63.75" customHeight="1">
      <c r="A1" s="126" t="s">
        <v>56</v>
      </c>
      <c r="B1" s="126" t="s">
        <v>2</v>
      </c>
      <c r="C1" s="97" t="s">
        <v>24</v>
      </c>
      <c r="D1" s="126" t="s">
        <v>25</v>
      </c>
      <c r="E1" s="126"/>
      <c r="F1" s="126"/>
      <c r="G1" s="126"/>
      <c r="H1" s="126" t="s">
        <v>43</v>
      </c>
      <c r="I1" s="126"/>
      <c r="J1" s="126"/>
      <c r="K1" s="126" t="s">
        <v>26</v>
      </c>
      <c r="L1" s="126"/>
      <c r="M1" s="126"/>
      <c r="N1" s="126"/>
      <c r="O1" s="126" t="s">
        <v>27</v>
      </c>
      <c r="P1" s="126"/>
      <c r="Q1" s="126"/>
      <c r="R1" s="126"/>
      <c r="S1" s="126" t="s">
        <v>28</v>
      </c>
      <c r="T1" s="126"/>
      <c r="U1" s="126"/>
      <c r="V1" s="126"/>
    </row>
    <row r="2" spans="1:22" s="28" customFormat="1" ht="15">
      <c r="A2" s="126"/>
      <c r="B2" s="126"/>
      <c r="C2" s="97"/>
      <c r="D2" s="23" t="s">
        <v>29</v>
      </c>
      <c r="E2" s="23" t="s">
        <v>30</v>
      </c>
      <c r="F2" s="23" t="s">
        <v>31</v>
      </c>
      <c r="G2" s="23" t="s">
        <v>44</v>
      </c>
      <c r="H2" s="23" t="s">
        <v>32</v>
      </c>
      <c r="I2" s="23" t="s">
        <v>33</v>
      </c>
      <c r="J2" s="37" t="s">
        <v>45</v>
      </c>
      <c r="K2" s="23" t="s">
        <v>34</v>
      </c>
      <c r="L2" s="23" t="s">
        <v>35</v>
      </c>
      <c r="M2" s="23" t="s">
        <v>36</v>
      </c>
      <c r="N2" s="37" t="s">
        <v>46</v>
      </c>
      <c r="O2" s="23" t="s">
        <v>37</v>
      </c>
      <c r="P2" s="23" t="s">
        <v>38</v>
      </c>
      <c r="Q2" s="23" t="s">
        <v>39</v>
      </c>
      <c r="R2" s="37" t="s">
        <v>47</v>
      </c>
      <c r="S2" s="23" t="s">
        <v>40</v>
      </c>
      <c r="T2" s="23" t="s">
        <v>41</v>
      </c>
      <c r="U2" s="23" t="s">
        <v>42</v>
      </c>
      <c r="V2" s="37" t="s">
        <v>48</v>
      </c>
    </row>
    <row r="3" spans="1:22" ht="15">
      <c r="A3" s="126"/>
      <c r="B3" s="126"/>
      <c r="C3" s="30" t="s">
        <v>71</v>
      </c>
      <c r="D3" s="30">
        <v>30</v>
      </c>
      <c r="E3" s="30">
        <v>30</v>
      </c>
      <c r="F3" s="30">
        <v>40</v>
      </c>
      <c r="G3" s="30">
        <v>100</v>
      </c>
      <c r="H3" s="30">
        <v>50</v>
      </c>
      <c r="I3" s="30">
        <v>50</v>
      </c>
      <c r="J3" s="30">
        <v>100</v>
      </c>
      <c r="K3" s="30">
        <v>30</v>
      </c>
      <c r="L3" s="30">
        <v>40</v>
      </c>
      <c r="M3" s="30">
        <v>30</v>
      </c>
      <c r="N3" s="30">
        <v>100</v>
      </c>
      <c r="O3" s="30">
        <v>40</v>
      </c>
      <c r="P3" s="30">
        <v>40</v>
      </c>
      <c r="Q3" s="30">
        <v>20</v>
      </c>
      <c r="R3" s="30">
        <v>100</v>
      </c>
      <c r="S3" s="30">
        <v>30</v>
      </c>
      <c r="T3" s="30">
        <v>20</v>
      </c>
      <c r="U3" s="30">
        <v>50</v>
      </c>
      <c r="V3" s="30">
        <v>100</v>
      </c>
    </row>
    <row r="4" spans="1:22" ht="30">
      <c r="A4" s="23" t="s">
        <v>117</v>
      </c>
      <c r="B4" s="36" t="s">
        <v>118</v>
      </c>
      <c r="C4" s="31">
        <v>88.9</v>
      </c>
      <c r="D4" s="82">
        <v>28.6</v>
      </c>
      <c r="E4" s="82">
        <v>30</v>
      </c>
      <c r="F4" s="82">
        <v>37.6</v>
      </c>
      <c r="G4" s="67">
        <v>96.2</v>
      </c>
      <c r="H4" s="83">
        <v>50</v>
      </c>
      <c r="I4" s="83">
        <v>40.8</v>
      </c>
      <c r="J4" s="71">
        <v>90.8</v>
      </c>
      <c r="K4" s="87">
        <v>18</v>
      </c>
      <c r="L4" s="87">
        <v>24</v>
      </c>
      <c r="M4" s="87">
        <v>30</v>
      </c>
      <c r="N4" s="73">
        <v>72</v>
      </c>
      <c r="O4" s="88">
        <v>39.5</v>
      </c>
      <c r="P4" s="88">
        <v>39</v>
      </c>
      <c r="Q4" s="88">
        <v>20</v>
      </c>
      <c r="R4" s="77">
        <v>98.5</v>
      </c>
      <c r="S4" s="89">
        <v>24.9</v>
      </c>
      <c r="T4" s="89">
        <v>18.2</v>
      </c>
      <c r="U4" s="89">
        <v>44.1</v>
      </c>
      <c r="V4" s="80">
        <v>87.19999999999999</v>
      </c>
    </row>
  </sheetData>
  <sheetProtection/>
  <autoFilter ref="A3:V4"/>
  <mergeCells count="8">
    <mergeCell ref="A1:A3"/>
    <mergeCell ref="B1:B3"/>
    <mergeCell ref="C1:C2"/>
    <mergeCell ref="D1:G1"/>
    <mergeCell ref="H1:J1"/>
    <mergeCell ref="K1:N1"/>
    <mergeCell ref="O1:R1"/>
    <mergeCell ref="S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2019-07-31T10:44:03Z</cp:lastPrinted>
  <dcterms:created xsi:type="dcterms:W3CDTF">2019-07-30T14:47:13Z</dcterms:created>
  <dcterms:modified xsi:type="dcterms:W3CDTF">2020-05-20T16:20:29Z</dcterms:modified>
  <cp:category/>
  <cp:version/>
  <cp:contentType/>
  <cp:contentStatus/>
</cp:coreProperties>
</file>